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irkular\16\"/>
    </mc:Choice>
  </mc:AlternateContent>
  <bookViews>
    <workbookView xWindow="0" yWindow="0" windowWidth="28800" windowHeight="13848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Bilaga" sheetId="6" r:id="rId6"/>
  </sheets>
  <definedNames>
    <definedName name="_xlnm._FilterDatabase" localSheetId="4" hidden="1">'Tabell 5'!$A$8:$F$298</definedName>
    <definedName name="avrunda">#REF!</definedName>
    <definedName name="_xlnm.Print_Area" localSheetId="5">Bilaga!$A$1:$N$38</definedName>
    <definedName name="_xlnm.Print_Titles" localSheetId="0">'Tabell 1'!$1:$8</definedName>
    <definedName name="_xlnm.Print_Titles" localSheetId="1">'Tabell 2'!$1:$8</definedName>
    <definedName name="_xlnm.Print_Titles" localSheetId="2">'Tabell 3'!$1:$9</definedName>
    <definedName name="_xlnm.Print_Titles" localSheetId="3">'Tabell 4'!$1:$9</definedName>
    <definedName name="_xlnm.Print_Titles" localSheetId="4">'Tabell 5'!$1:$8</definedName>
  </definedNames>
  <calcPr calcId="152511" fullCalcOnLoad="1"/>
</workbook>
</file>

<file path=xl/calcChain.xml><?xml version="1.0" encoding="utf-8"?>
<calcChain xmlns="http://schemas.openxmlformats.org/spreadsheetml/2006/main">
  <c r="B25" i="6" l="1"/>
  <c r="E35" i="6"/>
  <c r="F24" i="6"/>
  <c r="F22" i="6"/>
  <c r="F23" i="6"/>
  <c r="F21" i="6"/>
  <c r="F20" i="6"/>
  <c r="F16" i="6"/>
  <c r="F19" i="6"/>
  <c r="F18" i="6"/>
  <c r="D17" i="6"/>
  <c r="F17" i="6"/>
  <c r="D15" i="6"/>
  <c r="F15" i="6"/>
  <c r="F14" i="6"/>
  <c r="F13" i="6"/>
  <c r="F12" i="6"/>
  <c r="F11" i="6"/>
  <c r="F25" i="6"/>
</calcChain>
</file>

<file path=xl/comments1.xml><?xml version="1.0" encoding="utf-8"?>
<comments xmlns="http://schemas.openxmlformats.org/spreadsheetml/2006/main">
  <authors>
    <author>Johansson Ingela NR/OEM-Ö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Johansson Ingela NR/OEM-Ö:</t>
        </r>
        <r>
          <rPr>
            <sz val="9"/>
            <color indexed="81"/>
            <rFont val="Tahoma"/>
            <family val="2"/>
          </rPr>
          <t xml:space="preserve">
Bruttokostnad minus kostnad för råd och stöd</t>
        </r>
      </text>
    </comment>
  </commentList>
</comments>
</file>

<file path=xl/sharedStrings.xml><?xml version="1.0" encoding="utf-8"?>
<sst xmlns="http://schemas.openxmlformats.org/spreadsheetml/2006/main" count="2549" uniqueCount="524">
  <si>
    <t>Tabell 1   Utjämning av LSS-kostnader mellan kommuner utjämningsåret 2017, prel prel utfall</t>
  </si>
  <si>
    <t>Län</t>
  </si>
  <si>
    <t>Folk-</t>
  </si>
  <si>
    <t>Grund-</t>
  </si>
  <si>
    <t>Personal-</t>
  </si>
  <si>
    <t>Är beräk-</t>
  </si>
  <si>
    <t>Standard-</t>
  </si>
  <si>
    <t>Standardkostnad</t>
  </si>
  <si>
    <t>Utjämnings-</t>
  </si>
  <si>
    <t>mängd</t>
  </si>
  <si>
    <t>läggande</t>
  </si>
  <si>
    <t>kostnads-</t>
  </si>
  <si>
    <t>ning av PK-</t>
  </si>
  <si>
    <t>kostnad</t>
  </si>
  <si>
    <t>efter korrigering och</t>
  </si>
  <si>
    <t>bidrag(+)/</t>
  </si>
  <si>
    <t>bidrag 2017,</t>
  </si>
  <si>
    <t>avgift 2017,</t>
  </si>
  <si>
    <t>Kommun</t>
  </si>
  <si>
    <t>den 31</t>
  </si>
  <si>
    <t>standard-</t>
  </si>
  <si>
    <t>index</t>
  </si>
  <si>
    <t>IX baserad</t>
  </si>
  <si>
    <t>inklusive</t>
  </si>
  <si>
    <t>omräkning till 2017</t>
  </si>
  <si>
    <t>-avgift(-)</t>
  </si>
  <si>
    <t>kronor</t>
  </si>
  <si>
    <t>dec</t>
  </si>
  <si>
    <t>(PK-IX)</t>
  </si>
  <si>
    <t>på RS</t>
  </si>
  <si>
    <t>PK-IX</t>
  </si>
  <si>
    <t>års beräknade nivå</t>
  </si>
  <si>
    <t>2017,</t>
  </si>
  <si>
    <t>2015</t>
  </si>
  <si>
    <t>2015, tkr</t>
  </si>
  <si>
    <t>2015?</t>
  </si>
  <si>
    <t>Tkr</t>
  </si>
  <si>
    <t>Kronor</t>
  </si>
  <si>
    <t>(Tabell 2)</t>
  </si>
  <si>
    <t>(Tabell 3)</t>
  </si>
  <si>
    <t>per inv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</si>
  <si>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</si>
  <si>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</si>
  <si>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</si>
  <si>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</si>
  <si>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</si>
  <si>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</si>
  <si>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</si>
  <si>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</si>
  <si>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</si>
  <si>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</si>
  <si>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</si>
  <si>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</si>
  <si>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</si>
  <si>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</si>
  <si>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</si>
  <si>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</si>
  <si>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</si>
  <si>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</si>
  <si>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</si>
  <si>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</si>
  <si>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</si>
  <si>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</si>
  <si>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</si>
  <si>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</si>
  <si>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</si>
  <si>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</si>
  <si>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</si>
  <si>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</si>
  <si>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</si>
  <si>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</si>
  <si>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</si>
  <si>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</si>
  <si>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</si>
  <si>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</si>
  <si>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</si>
  <si>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r>
      <t xml:space="preserve">Södermanlands
</t>
    </r>
    <r>
      <rPr>
        <sz val="10"/>
        <rFont val="Arial"/>
        <family val="2"/>
      </rPr>
      <t>Eskilstuna</t>
    </r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</si>
  <si>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</si>
  <si>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</si>
  <si>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</si>
  <si>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</si>
  <si>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</si>
  <si>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</si>
  <si>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</si>
  <si>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</si>
  <si>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</si>
  <si>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</si>
  <si>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</si>
  <si>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</si>
  <si>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</si>
  <si>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</si>
  <si>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</si>
  <si>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</si>
  <si>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</si>
  <si>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</si>
  <si>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</si>
  <si>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</si>
  <si>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</si>
  <si>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</si>
  <si>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</si>
  <si>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</si>
  <si>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</si>
  <si>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</si>
  <si>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</si>
  <si>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</si>
  <si>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</si>
  <si>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</si>
  <si>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</si>
  <si>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</si>
  <si>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</si>
  <si>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</si>
  <si>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</si>
  <si>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</si>
  <si>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</si>
  <si>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</si>
  <si>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</si>
  <si>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</si>
  <si>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</si>
  <si>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</si>
  <si>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</si>
  <si>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</si>
  <si>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</si>
  <si>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</si>
  <si>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</si>
  <si>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</si>
  <si>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</si>
  <si>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</si>
  <si>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</si>
  <si>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</si>
  <si>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</si>
  <si>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</si>
  <si>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</si>
  <si>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</si>
  <si>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</si>
  <si>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</si>
  <si>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</si>
  <si>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</si>
  <si>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</si>
  <si>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</si>
  <si>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</si>
  <si>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</si>
  <si>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</si>
  <si>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</si>
  <si>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</si>
  <si>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</si>
  <si>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</si>
  <si>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</si>
  <si>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</si>
  <si>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</si>
  <si>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</si>
  <si>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</si>
  <si>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</si>
  <si>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</si>
  <si>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</si>
  <si>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</si>
  <si>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</si>
  <si>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</si>
  <si>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</si>
  <si>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</si>
  <si>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</si>
  <si>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</si>
  <si>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</si>
  <si>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</si>
  <si>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</si>
  <si>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</si>
  <si>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</si>
  <si>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</si>
  <si>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</si>
  <si>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</si>
  <si>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</si>
  <si>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</si>
  <si>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</si>
  <si>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</si>
  <si>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</si>
  <si>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</si>
  <si>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</si>
  <si>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</si>
  <si>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</si>
  <si>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</si>
  <si>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</si>
  <si>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</si>
  <si>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</si>
  <si>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</si>
  <si>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</si>
  <si>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</si>
  <si>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</si>
  <si>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</si>
  <si>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</si>
  <si>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</si>
  <si>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</si>
  <si>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</si>
  <si>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</si>
  <si>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</si>
  <si>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</si>
  <si>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</si>
  <si>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</si>
  <si>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</si>
  <si>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</si>
  <si>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</si>
  <si>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</si>
  <si>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</si>
  <si>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</si>
  <si>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</si>
  <si>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</si>
  <si>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</si>
  <si>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</si>
  <si>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</si>
  <si>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</si>
  <si>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</si>
  <si>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</si>
  <si>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</si>
  <si>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</si>
  <si>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</si>
  <si>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</si>
  <si>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</si>
  <si>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</si>
  <si>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</si>
  <si>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</si>
  <si>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</si>
  <si>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</si>
  <si>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</si>
  <si>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</si>
  <si>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</si>
  <si>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</si>
  <si>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</si>
  <si>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</si>
  <si>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</si>
  <si>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</si>
  <si>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</si>
  <si>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</si>
  <si>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</si>
  <si>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</si>
  <si>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</si>
  <si>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</si>
  <si>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</si>
  <si>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</si>
  <si>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</si>
  <si>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</si>
  <si>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</si>
  <si>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</si>
  <si>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</si>
  <si>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</si>
  <si>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</si>
  <si>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</si>
  <si>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</si>
  <si>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</si>
  <si>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</si>
  <si>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</si>
  <si>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</si>
  <si>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</si>
  <si>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</si>
  <si>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</si>
  <si>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</si>
  <si>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</si>
  <si>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</si>
  <si>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</si>
  <si>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</si>
  <si>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</si>
  <si>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</si>
  <si>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</si>
  <si>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</si>
  <si>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</si>
  <si>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</si>
  <si>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</si>
  <si>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</si>
  <si>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</si>
  <si>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</si>
  <si>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</si>
  <si>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</si>
  <si>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</si>
  <si>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</si>
  <si>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</si>
  <si>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</si>
  <si>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</si>
  <si>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</si>
  <si>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</si>
  <si>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</si>
  <si>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</si>
  <si>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</si>
  <si>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</si>
  <si>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</si>
  <si>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</si>
  <si>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</si>
  <si>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</si>
  <si>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</si>
  <si>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</si>
  <si>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</si>
  <si>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</si>
  <si>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r>
      <t xml:space="preserve">Västernorrlands
</t>
    </r>
    <r>
      <rPr>
        <sz val="10"/>
        <rFont val="Arial"/>
        <family val="2"/>
      </rPr>
      <t>Härnösand</t>
    </r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</si>
  <si>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</si>
  <si>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</si>
  <si>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</si>
  <si>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</si>
  <si>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</si>
  <si>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</si>
  <si>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</si>
  <si>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</si>
  <si>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</si>
  <si>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</si>
  <si>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</si>
  <si>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</si>
  <si>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</si>
  <si>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</si>
  <si>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</si>
  <si>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</si>
  <si>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</si>
  <si>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</si>
  <si>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</si>
  <si>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</si>
  <si>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</si>
  <si>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</si>
  <si>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</si>
  <si>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</si>
  <si>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</si>
  <si>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</si>
  <si>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</si>
  <si>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</si>
  <si>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</si>
  <si>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</si>
  <si>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</si>
  <si>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</si>
  <si>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</si>
  <si>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</si>
  <si>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</si>
  <si>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</si>
  <si>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</si>
  <si>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</si>
  <si>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</si>
  <si>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</si>
  <si>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</si>
  <si>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</si>
  <si>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</si>
  <si>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Tabell 2   Underlag för och beräkning av grundläggande standardkostnad år 2015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</si>
  <si>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2015</t>
    </r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</si>
  <si>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</si>
  <si>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</si>
  <si>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</si>
  <si>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</si>
  <si>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</si>
  <si>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</si>
  <si>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</si>
  <si>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</si>
  <si>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</si>
  <si>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</si>
  <si>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</si>
  <si>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</si>
  <si>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</si>
  <si>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</si>
  <si>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</si>
  <si>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</si>
  <si>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</si>
  <si>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</si>
  <si>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</si>
  <si>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</si>
  <si>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</si>
  <si>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</si>
  <si>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</si>
  <si>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</si>
  <si>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</si>
  <si>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</si>
  <si>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</si>
  <si>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</si>
  <si>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</si>
  <si>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</si>
  <si>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</si>
  <si>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</si>
  <si>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</si>
  <si>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</si>
  <si>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</si>
  <si>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</si>
  <si>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</si>
  <si>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</si>
  <si>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</si>
  <si>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</si>
  <si>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</si>
  <si>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</si>
  <si>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okt. 2015</t>
  </si>
  <si>
    <t>(Källa: RS)</t>
  </si>
  <si>
    <t>vice, vuxna</t>
  </si>
  <si>
    <t>service</t>
  </si>
  <si>
    <t>1 och 2</t>
  </si>
  <si>
    <t>(Källa: Fk)</t>
  </si>
  <si>
    <t>Kostnad, kr (Bil. 1):</t>
  </si>
  <si>
    <t>Tabell 3   Beräkning av personalkostnadsindex baserad på RS 2015, belopp i 1000-tal kronor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</si>
  <si>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0"/>
        <rFont val="Arial"/>
      </rPr>
      <t>)</t>
    </r>
  </si>
  <si>
    <t>Varav</t>
  </si>
  <si>
    <t>Över-</t>
  </si>
  <si>
    <t>Lönekost-</t>
  </si>
  <si>
    <t>Tillkommer</t>
  </si>
  <si>
    <r>
      <t>Avgår</t>
    </r>
    <r>
      <rPr>
        <sz val="10"/>
        <rFont val="Arial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</si>
  <si>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</si>
  <si>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</si>
  <si>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</si>
  <si>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</si>
  <si>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</si>
  <si>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</si>
  <si>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</si>
  <si>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</si>
  <si>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38,46 %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</si>
  <si>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</si>
  <si>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</si>
  <si>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</si>
  <si>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</si>
  <si>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</si>
  <si>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</si>
  <si>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</si>
  <si>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</si>
  <si>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</si>
  <si>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</si>
  <si>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</si>
  <si>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</si>
  <si>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</si>
  <si>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</si>
  <si>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</si>
  <si>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>(F=(B+E)/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</si>
  <si>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</si>
  <si>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</si>
  <si>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</si>
  <si>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</si>
  <si>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</si>
  <si>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</si>
  <si>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</si>
  <si>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B)</t>
  </si>
  <si>
    <t>Tabell 4   Detaljerat underlag för beräkning av personalkostnadsindex baserad på</t>
  </si>
  <si>
    <t xml:space="preserve">                RS 2015, belopp i 1000-tal kronor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</si>
  <si>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</si>
  <si>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</si>
  <si>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</si>
  <si>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</si>
  <si>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</si>
  <si>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</si>
  <si>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</si>
  <si>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</si>
  <si>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</si>
  <si>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</si>
  <si>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</si>
  <si>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</si>
  <si>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</si>
  <si>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</si>
  <si>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</si>
  <si>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</si>
  <si>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</si>
  <si>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</si>
  <si>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</si>
  <si>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</si>
  <si>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</si>
  <si>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</si>
  <si>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</si>
  <si>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</si>
  <si>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</si>
  <si>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</si>
  <si>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</si>
  <si>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</si>
  <si>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</si>
  <si>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</si>
  <si>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</si>
  <si>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</si>
  <si>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 xml:space="preserve">Tabell 5   LSS-utjämning 2016–2017, förändring av bidrag/avgift </t>
  </si>
  <si>
    <t>Förändring</t>
  </si>
  <si>
    <t>prel prel utfall  -</t>
  </si>
  <si>
    <t>2016–2017,</t>
  </si>
  <si>
    <t>rev utfall,</t>
  </si>
  <si>
    <t>2017, kronor</t>
  </si>
  <si>
    <t>2016, kronor</t>
  </si>
  <si>
    <t>prel prel. utfall,</t>
  </si>
  <si>
    <t>rev. utfall,</t>
  </si>
  <si>
    <t>Prel-prel</t>
  </si>
  <si>
    <t>utfall,</t>
  </si>
  <si>
    <t>april 2015</t>
  </si>
  <si>
    <t>A. Riksgenomsnittliga kostnader för LSS-insatser 2015</t>
  </si>
  <si>
    <t>Uppgifterna om 2015 års LSS-kostnader har hämtats från kommunernas räkenskapssammandrag (RS).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</si>
  <si>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</si>
  <si>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</si>
  <si>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</si>
  <si>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</si>
  <si>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</si>
  <si>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</si>
  <si>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</si>
  <si>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</si>
  <si>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</si>
  <si>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</si>
  <si>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</si>
  <si>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</si>
  <si>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</si>
  <si>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</si>
  <si>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beslut,</t>
  </si>
  <si>
    <t>för gruppen</t>
  </si>
  <si>
    <t>år 2015,</t>
  </si>
  <si>
    <t>omfördelning,</t>
  </si>
  <si>
    <t>oktober</t>
  </si>
  <si>
    <t>i procent</t>
  </si>
  <si>
    <r>
      <t>2015</t>
    </r>
    <r>
      <rPr>
        <vertAlign val="superscript"/>
        <sz val="10"/>
        <rFont val="Arial"/>
        <family val="2"/>
      </rPr>
      <t>2</t>
    </r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</si>
  <si>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</si>
  <si>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</si>
  <si>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</si>
  <si>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</si>
  <si>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</si>
  <si>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</si>
  <si>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</si>
  <si>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</si>
  <si>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</si>
  <si>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</si>
  <si>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</si>
  <si>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</si>
  <si>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</si>
  <si>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</si>
  <si>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2015.   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</si>
  <si>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</si>
  <si>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</si>
  <si>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</si>
  <si>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</si>
  <si>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r>
      <t>Omräkningsfaktor (NPI)</t>
    </r>
    <r>
      <rPr>
        <vertAlign val="superscript"/>
        <sz val="10"/>
        <rFont val="Arial"/>
        <family val="2"/>
      </rPr>
      <t>2</t>
    </r>
  </si>
  <si>
    <r>
      <t>år 2015</t>
    </r>
    <r>
      <rPr>
        <vertAlign val="superscript"/>
        <sz val="10"/>
        <rFont val="Arial"/>
        <family val="2"/>
      </rPr>
      <t>1</t>
    </r>
  </si>
  <si>
    <t>2016</t>
  </si>
  <si>
    <t>2017</t>
  </si>
  <si>
    <t>år 2017</t>
  </si>
  <si>
    <t>Bruttokostnader</t>
  </si>
  <si>
    <t>Bruttointäkter</t>
  </si>
  <si>
    <t>Nettokostnader</t>
  </si>
  <si>
    <t xml:space="preserve">1) Källa: SCB, RS 2015.   </t>
  </si>
  <si>
    <t>2) Enligt budgetpropositionen för 2016 (2015/16:100)</t>
  </si>
  <si>
    <t>Ja</t>
  </si>
  <si>
    <t xml:space="preserve">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</si>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</sst>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Helvetica-Narrow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Fill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Border="1"/>
    <xf numFmtId="0" fontId="2" fillId="0" borderId="0" xfId="0" quotePrefix="1" applyFont="1" applyFill="1" applyBorder="1" applyAlignment="1">
      <alignment horizontal="right"/>
    </xf>
    <xf numFmtId="0" fontId="2" fillId="2" borderId="0" xfId="0" quotePrefix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0" fontId="5" fillId="0" borderId="3" xfId="0" applyFont="1" applyBorder="1"/>
    <xf numFmtId="3" fontId="5" fillId="0" borderId="3" xfId="0" applyNumberFormat="1" applyFont="1" applyFill="1" applyBorder="1"/>
    <xf numFmtId="3" fontId="5" fillId="0" borderId="3" xfId="0" applyNumberFormat="1" applyFont="1" applyBorder="1" applyAlignment="1">
      <alignment horizontal="right"/>
    </xf>
    <xf numFmtId="0" fontId="5" fillId="0" borderId="3" xfId="0" applyFont="1" applyFill="1" applyBorder="1"/>
    <xf numFmtId="3" fontId="5" fillId="0" borderId="3" xfId="0" applyNumberFormat="1" applyFont="1" applyBorder="1"/>
    <xf numFmtId="0" fontId="5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Fill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3" fontId="2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3" fontId="0" fillId="0" borderId="0" xfId="0" applyNumberFormat="1"/>
    <xf numFmtId="0" fontId="0" fillId="0" borderId="3" xfId="0" applyBorder="1"/>
    <xf numFmtId="3" fontId="2" fillId="0" borderId="3" xfId="0" applyNumberFormat="1" applyFont="1" applyBorder="1"/>
    <xf numFmtId="3" fontId="2" fillId="0" borderId="3" xfId="0" quotePrefix="1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/>
    <xf numFmtId="3" fontId="2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10" fontId="2" fillId="0" borderId="0" xfId="0" quotePrefix="1" applyNumberFormat="1" applyFont="1" applyAlignment="1">
      <alignment horizontal="right"/>
    </xf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3" fontId="2" fillId="0" borderId="3" xfId="0" quotePrefix="1" applyNumberFormat="1" applyFont="1" applyBorder="1"/>
    <xf numFmtId="164" fontId="0" fillId="0" borderId="3" xfId="0" applyNumberFormat="1" applyBorder="1"/>
    <xf numFmtId="3" fontId="2" fillId="0" borderId="0" xfId="0" quotePrefix="1" applyNumberFormat="1" applyFont="1"/>
    <xf numFmtId="0" fontId="0" fillId="0" borderId="0" xfId="0" quotePrefix="1" applyAlignment="1">
      <alignment horizontal="right"/>
    </xf>
    <xf numFmtId="10" fontId="0" fillId="0" borderId="0" xfId="0" quotePrefix="1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7" fontId="4" fillId="0" borderId="0" xfId="0" quotePrefix="1" applyNumberFormat="1" applyFont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7" fontId="4" fillId="0" borderId="2" xfId="0" quotePrefix="1" applyNumberFormat="1" applyFont="1" applyBorder="1" applyAlignment="1">
      <alignment horizontal="right"/>
    </xf>
    <xf numFmtId="17" fontId="4" fillId="0" borderId="2" xfId="0" quotePrefix="1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ill="1" applyBorder="1"/>
    <xf numFmtId="3" fontId="0" fillId="0" borderId="0" xfId="0" applyNumberFormat="1" applyBorder="1"/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ill="1" applyBorder="1"/>
    <xf numFmtId="3" fontId="2" fillId="0" borderId="3" xfId="0" quotePrefix="1" applyNumberFormat="1" applyFont="1" applyFill="1" applyBorder="1"/>
    <xf numFmtId="3" fontId="2" fillId="0" borderId="0" xfId="0" quotePrefix="1" applyNumberFormat="1" applyFont="1" applyFill="1"/>
    <xf numFmtId="0" fontId="3" fillId="0" borderId="4" xfId="0" applyFont="1" applyFill="1" applyBorder="1"/>
    <xf numFmtId="0" fontId="2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0" xfId="0" quotePrefix="1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3" fillId="0" borderId="0" xfId="0" applyFont="1" applyFill="1" applyAlignment="1">
      <alignment horizontal="right"/>
    </xf>
    <xf numFmtId="0" fontId="8" fillId="0" borderId="2" xfId="0" applyFont="1" applyFill="1" applyBorder="1"/>
    <xf numFmtId="0" fontId="2" fillId="0" borderId="2" xfId="0" quotePrefix="1" applyFont="1" applyFill="1" applyBorder="1" applyAlignment="1">
      <alignment horizontal="right"/>
    </xf>
    <xf numFmtId="1" fontId="2" fillId="0" borderId="0" xfId="0" applyNumberFormat="1" applyFont="1" applyFill="1"/>
    <xf numFmtId="0" fontId="3" fillId="0" borderId="0" xfId="0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2" xfId="0" applyFill="1" applyBorder="1"/>
    <xf numFmtId="0" fontId="9" fillId="0" borderId="0" xfId="0" applyFont="1"/>
    <xf numFmtId="3" fontId="2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" fillId="0" borderId="0" xfId="0" applyFont="1" applyBorder="1"/>
    <xf numFmtId="0" fontId="1" fillId="0" borderId="4" xfId="0" applyFont="1" applyBorder="1"/>
    <xf numFmtId="3" fontId="2" fillId="0" borderId="4" xfId="0" applyNumberFormat="1" applyFont="1" applyBorder="1" applyAlignment="1">
      <alignment horizontal="right"/>
    </xf>
    <xf numFmtId="0" fontId="1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0" quotePrefix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0" xfId="1" applyFont="1" applyFill="1" applyBorder="1"/>
    <xf numFmtId="3" fontId="8" fillId="0" borderId="0" xfId="0" applyNumberFormat="1" applyFont="1"/>
    <xf numFmtId="166" fontId="0" fillId="0" borderId="0" xfId="0" applyNumberFormat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0" fillId="0" borderId="5" xfId="0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0" fillId="0" borderId="4" xfId="0" applyBorder="1" applyAlignment="1"/>
    <xf numFmtId="0" fontId="0" fillId="0" borderId="0" xfId="0" applyFill="1" applyBorder="1" applyAlignment="1">
      <alignment horizontal="right"/>
    </xf>
    <xf numFmtId="3" fontId="2" fillId="0" borderId="6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Normal="100" workbookViewId="0">
      <pane xSplit="1" ySplit="8" topLeftCell="B9" activePane="bottomRight" state="frozen"/>
      <selection activeCell="M28" sqref="M28"/>
      <selection pane="topRight" activeCell="M28" sqref="M28"/>
      <selection pane="bottomLeft" activeCell="M28" sqref="M28"/>
      <selection pane="bottomRight" activeCell="A3" sqref="A3"/>
    </sheetView>
  </sheetViews>
  <sheetFormatPr defaultColWidth="0" defaultRowHeight="10.199999999999999" zeroHeight="1"/>
  <cols>
    <col min="1" max="1" width="15.6640625" style="44" customWidth="1"/>
    <col min="2" max="2" width="9.6640625" style="47" customWidth="1"/>
    <col min="3" max="3" width="10.6640625" style="49" customWidth="1"/>
    <col min="4" max="4" width="10.6640625" style="44" customWidth="1"/>
    <col min="5" max="5" width="10.44140625" style="47" customWidth="1"/>
    <col min="6" max="6" width="19.6640625" style="44" customWidth="1"/>
    <col min="7" max="7" width="13.6640625" style="44" bestFit="1" customWidth="1"/>
    <col min="8" max="8" width="1.6640625" style="44" customWidth="1"/>
    <col min="9" max="9" width="6.6640625" style="44" customWidth="1"/>
    <col min="10" max="10" width="11.6640625" style="49" customWidth="1"/>
    <col min="11" max="12" width="13.6640625" style="44" customWidth="1"/>
    <col min="13" max="13" width="9.109375" style="44" customWidth="1"/>
    <col min="14" max="16384" width="0" style="44" hidden="1"/>
  </cols>
  <sheetData>
    <row r="1" spans="1:16" s="4" customFormat="1" ht="22.5" customHeight="1" thickBot="1">
      <c r="A1" s="1" t="s">
        <v>0</v>
      </c>
      <c r="B1" s="2"/>
      <c r="C1" s="3"/>
      <c r="E1" s="2"/>
      <c r="J1" s="3"/>
    </row>
    <row r="2" spans="1:16" s="4" customFormat="1" ht="13.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38" t="s">
        <v>7</v>
      </c>
      <c r="H2" s="139"/>
      <c r="I2" s="139"/>
      <c r="J2" s="8" t="s">
        <v>8</v>
      </c>
      <c r="K2" s="6" t="s">
        <v>8</v>
      </c>
      <c r="L2" s="7" t="s">
        <v>8</v>
      </c>
    </row>
    <row r="3" spans="1:16" s="4" customFormat="1" ht="13.2">
      <c r="B3" s="9" t="s">
        <v>9</v>
      </c>
      <c r="C3" s="3" t="s">
        <v>10</v>
      </c>
      <c r="D3" s="3" t="s">
        <v>11</v>
      </c>
      <c r="E3" s="9" t="s">
        <v>12</v>
      </c>
      <c r="F3" s="3" t="s">
        <v>13</v>
      </c>
      <c r="G3" s="140" t="s">
        <v>14</v>
      </c>
      <c r="H3" s="140"/>
      <c r="I3" s="140"/>
      <c r="J3" s="3" t="s">
        <v>15</v>
      </c>
      <c r="K3" s="10" t="s">
        <v>16</v>
      </c>
      <c r="L3" s="10" t="s">
        <v>17</v>
      </c>
    </row>
    <row r="4" spans="1:16" s="4" customFormat="1" ht="13.2">
      <c r="A4" s="4" t="s">
        <v>18</v>
      </c>
      <c r="B4" s="9" t="s">
        <v>19</v>
      </c>
      <c r="C4" s="3" t="s">
        <v>20</v>
      </c>
      <c r="D4" s="3" t="s">
        <v>21</v>
      </c>
      <c r="E4" s="9" t="s">
        <v>22</v>
      </c>
      <c r="F4" s="3" t="s">
        <v>23</v>
      </c>
      <c r="G4" s="141" t="s">
        <v>24</v>
      </c>
      <c r="H4" s="141"/>
      <c r="I4" s="141"/>
      <c r="J4" s="11" t="s">
        <v>25</v>
      </c>
      <c r="K4" s="12" t="s">
        <v>26</v>
      </c>
      <c r="L4" s="10" t="s">
        <v>26</v>
      </c>
    </row>
    <row r="5" spans="1:16" s="4" customFormat="1" ht="13.2">
      <c r="B5" s="13" t="s">
        <v>27</v>
      </c>
      <c r="C5" s="3" t="s">
        <v>13</v>
      </c>
      <c r="D5" s="3" t="s">
        <v>28</v>
      </c>
      <c r="E5" s="9" t="s">
        <v>29</v>
      </c>
      <c r="F5" s="3" t="s">
        <v>30</v>
      </c>
      <c r="G5" s="142" t="s">
        <v>31</v>
      </c>
      <c r="H5" s="142"/>
      <c r="I5" s="142"/>
      <c r="J5" s="14" t="s">
        <v>32</v>
      </c>
      <c r="K5" s="12"/>
      <c r="L5" s="12"/>
    </row>
    <row r="6" spans="1:16" s="4" customFormat="1" ht="13.2">
      <c r="A6" s="15"/>
      <c r="B6" s="16" t="s">
        <v>33</v>
      </c>
      <c r="C6" s="14" t="s">
        <v>34</v>
      </c>
      <c r="D6" s="11" t="s">
        <v>33</v>
      </c>
      <c r="E6" s="17" t="s">
        <v>35</v>
      </c>
      <c r="F6" s="11" t="s">
        <v>34</v>
      </c>
      <c r="G6" s="10" t="s">
        <v>36</v>
      </c>
      <c r="H6" s="18"/>
      <c r="I6" s="10" t="s">
        <v>37</v>
      </c>
      <c r="J6" s="3" t="s">
        <v>26</v>
      </c>
      <c r="K6" s="19"/>
      <c r="L6" s="20"/>
    </row>
    <row r="7" spans="1:16" s="4" customFormat="1" ht="13.2">
      <c r="A7" s="21"/>
      <c r="B7" s="22"/>
      <c r="C7" s="23" t="s">
        <v>38</v>
      </c>
      <c r="D7" s="23" t="s">
        <v>39</v>
      </c>
      <c r="E7" s="23"/>
      <c r="F7" s="23"/>
      <c r="G7" s="24"/>
      <c r="H7" s="24"/>
      <c r="I7" s="24" t="s">
        <v>40</v>
      </c>
      <c r="J7" s="24" t="s">
        <v>40</v>
      </c>
      <c r="K7" s="25"/>
      <c r="L7" s="24"/>
    </row>
    <row r="8" spans="1:16" s="4" customFormat="1" ht="18" customHeight="1">
      <c r="A8" s="26" t="s">
        <v>41</v>
      </c>
      <c r="B8" s="27">
        <v>9851017</v>
      </c>
      <c r="C8" s="28">
        <v>44554604.830640018</v>
      </c>
      <c r="D8" s="29">
        <v>1</v>
      </c>
      <c r="E8" s="30"/>
      <c r="F8" s="31">
        <v>45492157.99921371</v>
      </c>
      <c r="G8" s="31">
        <v>45358514.43498753</v>
      </c>
      <c r="H8" s="31"/>
      <c r="I8" s="31">
        <v>4604.4499197379855</v>
      </c>
      <c r="J8" s="28"/>
      <c r="K8" s="31">
        <v>3845297535</v>
      </c>
      <c r="L8" s="31">
        <v>3845297532</v>
      </c>
    </row>
    <row r="9" spans="1:16" s="4" customFormat="1" ht="27" customHeight="1">
      <c r="A9" s="32" t="s">
        <v>42</v>
      </c>
      <c r="B9" s="33">
        <v>89425</v>
      </c>
      <c r="C9" s="34">
        <v>415995.967</v>
      </c>
      <c r="D9" s="35">
        <v>1.103</v>
      </c>
      <c r="E9" s="36" t="s">
        <v>521</v>
      </c>
      <c r="F9" s="37">
        <v>458843.55160100001</v>
      </c>
      <c r="G9" s="37">
        <v>457495.59427483345</v>
      </c>
      <c r="H9" s="37"/>
      <c r="I9" s="37">
        <v>5115.9697430789311</v>
      </c>
      <c r="J9" s="34">
        <v>511.51982334094555</v>
      </c>
      <c r="K9" s="37">
        <v>45742660</v>
      </c>
      <c r="L9" s="37">
        <v>0</v>
      </c>
      <c r="M9" s="2"/>
      <c r="N9" s="2"/>
      <c r="O9" s="2"/>
      <c r="P9" s="2"/>
    </row>
    <row r="10" spans="1:16" s="4" customFormat="1" ht="13.2">
      <c r="A10" s="4" t="s">
        <v>43</v>
      </c>
      <c r="B10" s="33">
        <v>32421</v>
      </c>
      <c r="C10" s="34">
        <v>101621.13400000001</v>
      </c>
      <c r="D10" s="35">
        <v>1.151</v>
      </c>
      <c r="E10" s="36" t="s">
        <v>521</v>
      </c>
      <c r="F10" s="37">
        <v>116965.92523400001</v>
      </c>
      <c r="G10" s="37">
        <v>116622.31121723788</v>
      </c>
      <c r="H10" s="37"/>
      <c r="I10" s="37">
        <v>3597.1225815748394</v>
      </c>
      <c r="J10" s="34">
        <v>-1007.3273381631461</v>
      </c>
      <c r="K10" s="37">
        <v>0</v>
      </c>
      <c r="L10" s="37">
        <v>32658560</v>
      </c>
    </row>
    <row r="11" spans="1:16" s="4" customFormat="1" ht="13.2">
      <c r="A11" s="4" t="s">
        <v>44</v>
      </c>
      <c r="B11" s="33">
        <v>26984</v>
      </c>
      <c r="C11" s="34">
        <v>139557.671</v>
      </c>
      <c r="D11" s="35">
        <v>1.252</v>
      </c>
      <c r="E11" s="36" t="s">
        <v>521</v>
      </c>
      <c r="F11" s="37">
        <v>174726.204092</v>
      </c>
      <c r="G11" s="37">
        <v>174212.90611481955</v>
      </c>
      <c r="H11" s="37"/>
      <c r="I11" s="37">
        <v>6456.1557261643775</v>
      </c>
      <c r="J11" s="34">
        <v>1851.705806426392</v>
      </c>
      <c r="K11" s="37">
        <v>49966429</v>
      </c>
      <c r="L11" s="37">
        <v>0</v>
      </c>
    </row>
    <row r="12" spans="1:16" s="4" customFormat="1" ht="13.2">
      <c r="A12" s="4" t="s">
        <v>45</v>
      </c>
      <c r="B12" s="33">
        <v>83866</v>
      </c>
      <c r="C12" s="34">
        <v>304177.22399999999</v>
      </c>
      <c r="D12" s="35">
        <v>1.044</v>
      </c>
      <c r="E12" s="36" t="s">
        <v>521</v>
      </c>
      <c r="F12" s="37">
        <v>317561.02185600001</v>
      </c>
      <c r="G12" s="37">
        <v>316628.11410471494</v>
      </c>
      <c r="H12" s="37"/>
      <c r="I12" s="37">
        <v>3775.4049806204534</v>
      </c>
      <c r="J12" s="34">
        <v>-829.04493911753207</v>
      </c>
      <c r="K12" s="37">
        <v>0</v>
      </c>
      <c r="L12" s="37">
        <v>69528683</v>
      </c>
    </row>
    <row r="13" spans="1:16" s="4" customFormat="1" ht="13.2">
      <c r="A13" s="4" t="s">
        <v>46</v>
      </c>
      <c r="B13" s="33">
        <v>105311</v>
      </c>
      <c r="C13" s="34">
        <v>357320.23300000001</v>
      </c>
      <c r="D13" s="35">
        <v>1.0720000000000001</v>
      </c>
      <c r="E13" s="36" t="s">
        <v>521</v>
      </c>
      <c r="F13" s="37">
        <v>383047.28977600002</v>
      </c>
      <c r="G13" s="37">
        <v>381922.00121365621</v>
      </c>
      <c r="H13" s="37"/>
      <c r="I13" s="37">
        <v>3626.6107169588759</v>
      </c>
      <c r="J13" s="34">
        <v>-977.83920277910966</v>
      </c>
      <c r="K13" s="37">
        <v>0</v>
      </c>
      <c r="L13" s="37">
        <v>102977224</v>
      </c>
    </row>
    <row r="14" spans="1:16" s="4" customFormat="1" ht="13.2">
      <c r="A14" s="4" t="s">
        <v>47</v>
      </c>
      <c r="B14" s="33">
        <v>72429</v>
      </c>
      <c r="C14" s="34">
        <v>299177.92300000001</v>
      </c>
      <c r="D14" s="35">
        <v>0.99</v>
      </c>
      <c r="E14" s="36" t="s">
        <v>521</v>
      </c>
      <c r="F14" s="37">
        <v>296186.14377000002</v>
      </c>
      <c r="G14" s="37">
        <v>295316.02958617691</v>
      </c>
      <c r="H14" s="37"/>
      <c r="I14" s="37">
        <v>4077.31750522825</v>
      </c>
      <c r="J14" s="34">
        <v>-527.13241450973555</v>
      </c>
      <c r="K14" s="37">
        <v>0</v>
      </c>
      <c r="L14" s="37">
        <v>38179674</v>
      </c>
    </row>
    <row r="15" spans="1:16" s="4" customFormat="1" ht="13.2">
      <c r="A15" s="4" t="s">
        <v>48</v>
      </c>
      <c r="B15" s="33">
        <v>46302</v>
      </c>
      <c r="C15" s="34">
        <v>201210.867</v>
      </c>
      <c r="D15" s="35">
        <v>1.0609999999999999</v>
      </c>
      <c r="E15" s="36" t="s">
        <v>521</v>
      </c>
      <c r="F15" s="37">
        <v>213484.72988699999</v>
      </c>
      <c r="G15" s="37">
        <v>212857.56992218891</v>
      </c>
      <c r="H15" s="37"/>
      <c r="I15" s="37">
        <v>4597.1571405595632</v>
      </c>
      <c r="J15" s="34">
        <v>-7.2927791784222791</v>
      </c>
      <c r="K15" s="37">
        <v>0</v>
      </c>
      <c r="L15" s="37">
        <v>337670</v>
      </c>
    </row>
    <row r="16" spans="1:16" s="4" customFormat="1" ht="13.2">
      <c r="A16" s="4" t="s">
        <v>49</v>
      </c>
      <c r="B16" s="33">
        <v>97986</v>
      </c>
      <c r="C16" s="34">
        <v>319396.946</v>
      </c>
      <c r="D16" s="35">
        <v>1.1579999999999999</v>
      </c>
      <c r="E16" s="36" t="s">
        <v>521</v>
      </c>
      <c r="F16" s="37">
        <v>369861.66346799996</v>
      </c>
      <c r="G16" s="37">
        <v>368775.1106828507</v>
      </c>
      <c r="H16" s="37"/>
      <c r="I16" s="37">
        <v>3763.5489833532415</v>
      </c>
      <c r="J16" s="34">
        <v>-840.900936384744</v>
      </c>
      <c r="K16" s="37">
        <v>0</v>
      </c>
      <c r="L16" s="37">
        <v>82396519</v>
      </c>
    </row>
    <row r="17" spans="1:12" s="4" customFormat="1" ht="13.2">
      <c r="A17" s="4" t="s">
        <v>50</v>
      </c>
      <c r="B17" s="33">
        <v>58669</v>
      </c>
      <c r="C17" s="34">
        <v>283918.20400000003</v>
      </c>
      <c r="D17" s="35">
        <v>0.96099999999999997</v>
      </c>
      <c r="E17" s="36" t="s">
        <v>521</v>
      </c>
      <c r="F17" s="37">
        <v>272845.39404400002</v>
      </c>
      <c r="G17" s="37">
        <v>272043.84862284473</v>
      </c>
      <c r="H17" s="37"/>
      <c r="I17" s="37">
        <v>4636.9266328528656</v>
      </c>
      <c r="J17" s="34">
        <v>32.476713114880113</v>
      </c>
      <c r="K17" s="37">
        <v>1905376</v>
      </c>
      <c r="L17" s="37">
        <v>0</v>
      </c>
    </row>
    <row r="18" spans="1:12" s="4" customFormat="1" ht="13.2">
      <c r="A18" s="4" t="s">
        <v>51</v>
      </c>
      <c r="B18" s="33">
        <v>10192</v>
      </c>
      <c r="C18" s="34">
        <v>37117.451000000001</v>
      </c>
      <c r="D18" s="35">
        <v>1.177</v>
      </c>
      <c r="E18" s="36" t="s">
        <v>521</v>
      </c>
      <c r="F18" s="37">
        <v>43687.239827000005</v>
      </c>
      <c r="G18" s="37">
        <v>43558.898620548862</v>
      </c>
      <c r="H18" s="37"/>
      <c r="I18" s="37">
        <v>4273.832282235956</v>
      </c>
      <c r="J18" s="34">
        <v>-330.61763750202954</v>
      </c>
      <c r="K18" s="37">
        <v>0</v>
      </c>
      <c r="L18" s="37">
        <v>3369655</v>
      </c>
    </row>
    <row r="19" spans="1:12" s="4" customFormat="1" ht="13.2">
      <c r="A19" s="4" t="s">
        <v>52</v>
      </c>
      <c r="B19" s="33">
        <v>27500</v>
      </c>
      <c r="C19" s="34">
        <v>120146.942</v>
      </c>
      <c r="D19" s="35">
        <v>0.94399999999999995</v>
      </c>
      <c r="E19" s="36" t="s">
        <v>521</v>
      </c>
      <c r="F19" s="37">
        <v>113418.71324799999</v>
      </c>
      <c r="G19" s="37">
        <v>113085.51997348717</v>
      </c>
      <c r="H19" s="37"/>
      <c r="I19" s="37">
        <v>4112.2007263086243</v>
      </c>
      <c r="J19" s="34">
        <v>-492.24919342936118</v>
      </c>
      <c r="K19" s="37">
        <v>0</v>
      </c>
      <c r="L19" s="37">
        <v>13536853</v>
      </c>
    </row>
    <row r="20" spans="1:12" s="4" customFormat="1" ht="13.2">
      <c r="A20" s="4" t="s">
        <v>53</v>
      </c>
      <c r="B20" s="33">
        <v>16426</v>
      </c>
      <c r="C20" s="34">
        <v>70518.466</v>
      </c>
      <c r="D20" s="35">
        <v>1.0409999999999999</v>
      </c>
      <c r="E20" s="36" t="s">
        <v>521</v>
      </c>
      <c r="F20" s="37">
        <v>73409.72310599999</v>
      </c>
      <c r="G20" s="37">
        <v>73194.06534263528</v>
      </c>
      <c r="H20" s="37"/>
      <c r="I20" s="37">
        <v>4455.9883929523485</v>
      </c>
      <c r="J20" s="34">
        <v>-148.46152678563703</v>
      </c>
      <c r="K20" s="37">
        <v>0</v>
      </c>
      <c r="L20" s="37">
        <v>2438629</v>
      </c>
    </row>
    <row r="21" spans="1:12" s="4" customFormat="1" ht="13.2">
      <c r="A21" s="4" t="s">
        <v>54</v>
      </c>
      <c r="B21" s="33">
        <v>44786</v>
      </c>
      <c r="C21" s="34">
        <v>167543.05799999999</v>
      </c>
      <c r="D21" s="35">
        <v>1.085</v>
      </c>
      <c r="E21" s="36" t="s">
        <v>521</v>
      </c>
      <c r="F21" s="37">
        <v>181784.21792999998</v>
      </c>
      <c r="G21" s="37">
        <v>181250.18543137333</v>
      </c>
      <c r="H21" s="37"/>
      <c r="I21" s="37">
        <v>4047.0277638407833</v>
      </c>
      <c r="J21" s="34">
        <v>-557.42215589720217</v>
      </c>
      <c r="K21" s="37">
        <v>0</v>
      </c>
      <c r="L21" s="37">
        <v>24964709</v>
      </c>
    </row>
    <row r="22" spans="1:12" s="4" customFormat="1" ht="13.2">
      <c r="A22" s="4" t="s">
        <v>55</v>
      </c>
      <c r="B22" s="33">
        <v>70251</v>
      </c>
      <c r="C22" s="34">
        <v>271038.15299999999</v>
      </c>
      <c r="D22" s="35">
        <v>1.0640000000000001</v>
      </c>
      <c r="E22" s="36" t="s">
        <v>521</v>
      </c>
      <c r="F22" s="37">
        <v>288384.59479200002</v>
      </c>
      <c r="G22" s="37">
        <v>287537.39943326154</v>
      </c>
      <c r="H22" s="37"/>
      <c r="I22" s="37">
        <v>4093.0008033090135</v>
      </c>
      <c r="J22" s="34">
        <v>-511.44911642897205</v>
      </c>
      <c r="K22" s="37">
        <v>0</v>
      </c>
      <c r="L22" s="37">
        <v>35929812</v>
      </c>
    </row>
    <row r="23" spans="1:12" s="4" customFormat="1" ht="13.2">
      <c r="A23" s="4" t="s">
        <v>56</v>
      </c>
      <c r="B23" s="33">
        <v>76158</v>
      </c>
      <c r="C23" s="34">
        <v>184798.89799999999</v>
      </c>
      <c r="D23" s="35">
        <v>1.1240000000000001</v>
      </c>
      <c r="E23" s="36" t="s">
        <v>521</v>
      </c>
      <c r="F23" s="37">
        <v>207713.96135200001</v>
      </c>
      <c r="G23" s="37">
        <v>207103.75433269123</v>
      </c>
      <c r="H23" s="37"/>
      <c r="I23" s="37">
        <v>2719.3959181266737</v>
      </c>
      <c r="J23" s="34">
        <v>-1885.0540016113118</v>
      </c>
      <c r="K23" s="37">
        <v>0</v>
      </c>
      <c r="L23" s="37">
        <v>143561943</v>
      </c>
    </row>
    <row r="24" spans="1:12" s="4" customFormat="1" ht="13.2">
      <c r="A24" s="4" t="s">
        <v>57</v>
      </c>
      <c r="B24" s="33">
        <v>923516</v>
      </c>
      <c r="C24" s="34">
        <v>2858156.4890000001</v>
      </c>
      <c r="D24" s="35">
        <v>1.0740000000000001</v>
      </c>
      <c r="E24" s="36" t="s">
        <v>521</v>
      </c>
      <c r="F24" s="37">
        <v>3069660.0691860002</v>
      </c>
      <c r="G24" s="37">
        <v>3060642.2443420794</v>
      </c>
      <c r="H24" s="37"/>
      <c r="I24" s="37">
        <v>3314.1193486004349</v>
      </c>
      <c r="J24" s="34">
        <v>-1290.3305711375506</v>
      </c>
      <c r="K24" s="37">
        <v>0</v>
      </c>
      <c r="L24" s="37">
        <v>1191640928</v>
      </c>
    </row>
    <row r="25" spans="1:12" s="4" customFormat="1" ht="13.2">
      <c r="A25" s="4" t="s">
        <v>58</v>
      </c>
      <c r="B25" s="33">
        <v>46110</v>
      </c>
      <c r="C25" s="34">
        <v>109946.47500000001</v>
      </c>
      <c r="D25" s="35">
        <v>1.0860000000000001</v>
      </c>
      <c r="E25" s="36" t="s">
        <v>521</v>
      </c>
      <c r="F25" s="37">
        <v>119401.87185000001</v>
      </c>
      <c r="G25" s="37">
        <v>119051.10168584138</v>
      </c>
      <c r="H25" s="37"/>
      <c r="I25" s="37">
        <v>2581.8933351949986</v>
      </c>
      <c r="J25" s="34">
        <v>-2022.5565845429869</v>
      </c>
      <c r="K25" s="37">
        <v>0</v>
      </c>
      <c r="L25" s="37">
        <v>93260084</v>
      </c>
    </row>
    <row r="26" spans="1:12" s="4" customFormat="1" ht="13.2">
      <c r="A26" s="4" t="s">
        <v>59</v>
      </c>
      <c r="B26" s="33">
        <v>93202</v>
      </c>
      <c r="C26" s="34">
        <v>627992.67200000002</v>
      </c>
      <c r="D26" s="35">
        <v>1.0389999999999999</v>
      </c>
      <c r="E26" s="36" t="s">
        <v>521</v>
      </c>
      <c r="F26" s="37">
        <v>652484.38620800001</v>
      </c>
      <c r="G26" s="37">
        <v>650567.56487417163</v>
      </c>
      <c r="H26" s="37"/>
      <c r="I26" s="37">
        <v>6980.1888894462736</v>
      </c>
      <c r="J26" s="34">
        <v>2375.7389697082881</v>
      </c>
      <c r="K26" s="37">
        <v>221423623</v>
      </c>
      <c r="L26" s="37">
        <v>0</v>
      </c>
    </row>
    <row r="27" spans="1:12" s="4" customFormat="1" ht="13.2">
      <c r="A27" s="4" t="s">
        <v>60</v>
      </c>
      <c r="B27" s="33">
        <v>46177</v>
      </c>
      <c r="C27" s="34">
        <v>193595.81</v>
      </c>
      <c r="D27" s="35">
        <v>1.006</v>
      </c>
      <c r="E27" s="36" t="s">
        <v>521</v>
      </c>
      <c r="F27" s="37">
        <v>194757.38485999999</v>
      </c>
      <c r="G27" s="37">
        <v>194185.24073193918</v>
      </c>
      <c r="H27" s="37"/>
      <c r="I27" s="37">
        <v>4205.2372551690059</v>
      </c>
      <c r="J27" s="34">
        <v>-399.21266456897956</v>
      </c>
      <c r="K27" s="37">
        <v>0</v>
      </c>
      <c r="L27" s="37">
        <v>18434443</v>
      </c>
    </row>
    <row r="28" spans="1:12" s="4" customFormat="1" ht="13.2">
      <c r="A28" s="4" t="s">
        <v>61</v>
      </c>
      <c r="B28" s="33">
        <v>68281</v>
      </c>
      <c r="C28" s="34">
        <v>244203.41200000001</v>
      </c>
      <c r="D28" s="35">
        <v>1.103</v>
      </c>
      <c r="E28" s="36" t="s">
        <v>521</v>
      </c>
      <c r="F28" s="37">
        <v>269356.36343600001</v>
      </c>
      <c r="G28" s="37">
        <v>268565.06783605908</v>
      </c>
      <c r="H28" s="37"/>
      <c r="I28" s="37">
        <v>3933.2327856366937</v>
      </c>
      <c r="J28" s="34">
        <v>-671.21713410129178</v>
      </c>
      <c r="K28" s="37">
        <v>0</v>
      </c>
      <c r="L28" s="37">
        <v>45831377</v>
      </c>
    </row>
    <row r="29" spans="1:12" s="4" customFormat="1" ht="13.2">
      <c r="A29" s="4" t="s">
        <v>62</v>
      </c>
      <c r="B29" s="33">
        <v>42661</v>
      </c>
      <c r="C29" s="34">
        <v>208971.318</v>
      </c>
      <c r="D29" s="35">
        <v>1.071</v>
      </c>
      <c r="E29" s="36" t="s">
        <v>521</v>
      </c>
      <c r="F29" s="37">
        <v>223808.28157799999</v>
      </c>
      <c r="G29" s="37">
        <v>223150.79383134391</v>
      </c>
      <c r="H29" s="37"/>
      <c r="I29" s="37">
        <v>5230.7914449109003</v>
      </c>
      <c r="J29" s="34">
        <v>626.34152517291477</v>
      </c>
      <c r="K29" s="37">
        <v>26720356</v>
      </c>
      <c r="L29" s="37">
        <v>0</v>
      </c>
    </row>
    <row r="30" spans="1:12" s="4" customFormat="1" ht="13.2">
      <c r="A30" s="4" t="s">
        <v>63</v>
      </c>
      <c r="B30" s="33">
        <v>25789</v>
      </c>
      <c r="C30" s="34">
        <v>96952.457999999999</v>
      </c>
      <c r="D30" s="35">
        <v>1.0509999999999999</v>
      </c>
      <c r="E30" s="36" t="s">
        <v>521</v>
      </c>
      <c r="F30" s="37">
        <v>101897.03335799999</v>
      </c>
      <c r="G30" s="37">
        <v>101597.6876395077</v>
      </c>
      <c r="H30" s="37"/>
      <c r="I30" s="37">
        <v>3939.5745333090736</v>
      </c>
      <c r="J30" s="34">
        <v>-664.87538642891195</v>
      </c>
      <c r="K30" s="37">
        <v>0</v>
      </c>
      <c r="L30" s="37">
        <v>17146471</v>
      </c>
    </row>
    <row r="31" spans="1:12" s="4" customFormat="1" ht="13.2">
      <c r="A31" s="4" t="s">
        <v>64</v>
      </c>
      <c r="B31" s="33">
        <v>32380</v>
      </c>
      <c r="C31" s="34">
        <v>166438.74900000001</v>
      </c>
      <c r="D31" s="35">
        <v>1.02</v>
      </c>
      <c r="E31" s="36" t="s">
        <v>521</v>
      </c>
      <c r="F31" s="37">
        <v>169767.52398000003</v>
      </c>
      <c r="G31" s="37">
        <v>169268.7932538178</v>
      </c>
      <c r="H31" s="37"/>
      <c r="I31" s="37">
        <v>5227.5723673198827</v>
      </c>
      <c r="J31" s="34">
        <v>623.12244758189718</v>
      </c>
      <c r="K31" s="37">
        <v>20176705</v>
      </c>
      <c r="L31" s="37">
        <v>0</v>
      </c>
    </row>
    <row r="32" spans="1:12" s="4" customFormat="1" ht="13.2">
      <c r="A32" s="4" t="s">
        <v>65</v>
      </c>
      <c r="B32" s="33">
        <v>11380</v>
      </c>
      <c r="C32" s="34">
        <v>30644.305</v>
      </c>
      <c r="D32" s="35">
        <v>1.0509999999999999</v>
      </c>
      <c r="E32" s="36" t="s">
        <v>521</v>
      </c>
      <c r="F32" s="37">
        <v>32207.164554999999</v>
      </c>
      <c r="G32" s="37">
        <v>32112.548681538374</v>
      </c>
      <c r="H32" s="37"/>
      <c r="I32" s="37">
        <v>2821.8408331756041</v>
      </c>
      <c r="J32" s="34">
        <v>-1782.6090865623814</v>
      </c>
      <c r="K32" s="37">
        <v>0</v>
      </c>
      <c r="L32" s="37">
        <v>20286091</v>
      </c>
    </row>
    <row r="33" spans="1:12" s="4" customFormat="1" ht="13.2">
      <c r="A33" s="4" t="s">
        <v>66</v>
      </c>
      <c r="B33" s="33">
        <v>41107</v>
      </c>
      <c r="C33" s="34">
        <v>155925.736</v>
      </c>
      <c r="D33" s="35">
        <v>1.0089999999999999</v>
      </c>
      <c r="E33" s="36" t="s">
        <v>521</v>
      </c>
      <c r="F33" s="37">
        <v>157329.06762399999</v>
      </c>
      <c r="G33" s="37">
        <v>156866.87769328666</v>
      </c>
      <c r="H33" s="37"/>
      <c r="I33" s="37">
        <v>3816.0624149971213</v>
      </c>
      <c r="J33" s="34">
        <v>-788.38750474086419</v>
      </c>
      <c r="K33" s="37">
        <v>0</v>
      </c>
      <c r="L33" s="37">
        <v>32408245</v>
      </c>
    </row>
    <row r="34" spans="1:12" s="4" customFormat="1" ht="13.2">
      <c r="A34" s="4" t="s">
        <v>67</v>
      </c>
      <c r="B34" s="33">
        <v>42130</v>
      </c>
      <c r="C34" s="34">
        <v>230381.72899999999</v>
      </c>
      <c r="D34" s="35">
        <v>0.98099999999999998</v>
      </c>
      <c r="E34" s="36" t="s">
        <v>521</v>
      </c>
      <c r="F34" s="37">
        <v>226004.47614899999</v>
      </c>
      <c r="G34" s="37">
        <v>225340.53658112657</v>
      </c>
      <c r="H34" s="37"/>
      <c r="I34" s="37">
        <v>5348.695385262914</v>
      </c>
      <c r="J34" s="34">
        <v>744.24546552492848</v>
      </c>
      <c r="K34" s="37">
        <v>31355061</v>
      </c>
      <c r="L34" s="37">
        <v>0</v>
      </c>
    </row>
    <row r="35" spans="1:12" s="4" customFormat="1" ht="27" customHeight="1">
      <c r="A35" s="32" t="s">
        <v>68</v>
      </c>
      <c r="B35" s="33">
        <v>41893</v>
      </c>
      <c r="C35" s="34">
        <v>190840.59700000001</v>
      </c>
      <c r="D35" s="35">
        <v>1.048</v>
      </c>
      <c r="E35" s="36" t="s">
        <v>521</v>
      </c>
      <c r="F35" s="37">
        <v>200000.94565600003</v>
      </c>
      <c r="G35" s="37">
        <v>199413.39737511741</v>
      </c>
      <c r="H35" s="37"/>
      <c r="I35" s="37">
        <v>4760.0648646579948</v>
      </c>
      <c r="J35" s="34">
        <v>155.61494492000929</v>
      </c>
      <c r="K35" s="37">
        <v>6519177</v>
      </c>
      <c r="L35" s="37">
        <v>0</v>
      </c>
    </row>
    <row r="36" spans="1:12" s="4" customFormat="1" ht="12.75" customHeight="1">
      <c r="A36" s="4" t="s">
        <v>69</v>
      </c>
      <c r="B36" s="33">
        <v>13594</v>
      </c>
      <c r="C36" s="34">
        <v>65020.315000000002</v>
      </c>
      <c r="D36" s="35">
        <v>0.99199999999999999</v>
      </c>
      <c r="E36" s="36" t="s">
        <v>521</v>
      </c>
      <c r="F36" s="37">
        <v>64500.152480000004</v>
      </c>
      <c r="G36" s="37">
        <v>64310.668607401356</v>
      </c>
      <c r="H36" s="37"/>
      <c r="I36" s="37">
        <v>4730.8127561719402</v>
      </c>
      <c r="J36" s="34">
        <v>126.36283643395473</v>
      </c>
      <c r="K36" s="37">
        <v>1717776</v>
      </c>
      <c r="L36" s="37">
        <v>0</v>
      </c>
    </row>
    <row r="37" spans="1:12" s="4" customFormat="1" ht="13.2">
      <c r="A37" s="4" t="s">
        <v>70</v>
      </c>
      <c r="B37" s="33">
        <v>20279</v>
      </c>
      <c r="C37" s="34">
        <v>45731.038999999997</v>
      </c>
      <c r="D37" s="35">
        <v>1.0660000000000001</v>
      </c>
      <c r="E37" s="36" t="s">
        <v>521</v>
      </c>
      <c r="F37" s="37">
        <v>48749.287574000002</v>
      </c>
      <c r="G37" s="37">
        <v>48606.07545060524</v>
      </c>
      <c r="H37" s="37"/>
      <c r="I37" s="37">
        <v>2396.8674713055498</v>
      </c>
      <c r="J37" s="34">
        <v>-2207.5824484324357</v>
      </c>
      <c r="K37" s="37">
        <v>0</v>
      </c>
      <c r="L37" s="37">
        <v>44767564</v>
      </c>
    </row>
    <row r="38" spans="1:12" s="4" customFormat="1" ht="13.2">
      <c r="A38" s="4" t="s">
        <v>71</v>
      </c>
      <c r="B38" s="33">
        <v>16869</v>
      </c>
      <c r="C38" s="34">
        <v>57838.584000000003</v>
      </c>
      <c r="D38" s="35">
        <v>1.024</v>
      </c>
      <c r="E38" s="36" t="s">
        <v>521</v>
      </c>
      <c r="F38" s="37">
        <v>59226.710016000005</v>
      </c>
      <c r="G38" s="37">
        <v>59052.718080421415</v>
      </c>
      <c r="H38" s="37"/>
      <c r="I38" s="37">
        <v>3500.6650115846473</v>
      </c>
      <c r="J38" s="34">
        <v>-1103.7849081533382</v>
      </c>
      <c r="K38" s="37">
        <v>0</v>
      </c>
      <c r="L38" s="37">
        <v>18619748</v>
      </c>
    </row>
    <row r="39" spans="1:12" s="4" customFormat="1" ht="13.2">
      <c r="A39" s="4" t="s">
        <v>72</v>
      </c>
      <c r="B39" s="33">
        <v>20547</v>
      </c>
      <c r="C39" s="34">
        <v>114797.107</v>
      </c>
      <c r="D39" s="35">
        <v>0.96299999999999997</v>
      </c>
      <c r="E39" s="36" t="s">
        <v>521</v>
      </c>
      <c r="F39" s="37">
        <v>110549.61404099999</v>
      </c>
      <c r="G39" s="37">
        <v>110224.84939816802</v>
      </c>
      <c r="H39" s="37"/>
      <c r="I39" s="37">
        <v>5364.5227720916937</v>
      </c>
      <c r="J39" s="34">
        <v>760.07285235370819</v>
      </c>
      <c r="K39" s="37">
        <v>15617217</v>
      </c>
      <c r="L39" s="37">
        <v>0</v>
      </c>
    </row>
    <row r="40" spans="1:12" s="4" customFormat="1" ht="13.2">
      <c r="A40" s="4" t="s">
        <v>73</v>
      </c>
      <c r="B40" s="33">
        <v>210126</v>
      </c>
      <c r="C40" s="34">
        <v>982352.46400000004</v>
      </c>
      <c r="D40" s="35">
        <v>1.032</v>
      </c>
      <c r="E40" s="36" t="s">
        <v>521</v>
      </c>
      <c r="F40" s="37">
        <v>1013787.742848</v>
      </c>
      <c r="G40" s="37">
        <v>1010809.5107024644</v>
      </c>
      <c r="H40" s="37"/>
      <c r="I40" s="37">
        <v>4810.4923269964893</v>
      </c>
      <c r="J40" s="34">
        <v>206.04240725850377</v>
      </c>
      <c r="K40" s="37">
        <v>43294867</v>
      </c>
      <c r="L40" s="37">
        <v>0</v>
      </c>
    </row>
    <row r="41" spans="1:12" s="4" customFormat="1" ht="13.2">
      <c r="A41" s="4" t="s">
        <v>74</v>
      </c>
      <c r="B41" s="33">
        <v>9293</v>
      </c>
      <c r="C41" s="34">
        <v>29113.519</v>
      </c>
      <c r="D41" s="35">
        <v>0.88600000000000001</v>
      </c>
      <c r="E41" s="36" t="s">
        <v>521</v>
      </c>
      <c r="F41" s="37">
        <v>25794.577834</v>
      </c>
      <c r="G41" s="37">
        <v>25718.800392984656</v>
      </c>
      <c r="H41" s="37"/>
      <c r="I41" s="37">
        <v>2767.5455066162331</v>
      </c>
      <c r="J41" s="34">
        <v>-1836.9044131217524</v>
      </c>
      <c r="K41" s="37">
        <v>0</v>
      </c>
      <c r="L41" s="37">
        <v>17070353</v>
      </c>
    </row>
    <row r="42" spans="1:12" s="4" customFormat="1" ht="13.2">
      <c r="A42" s="4" t="s">
        <v>75</v>
      </c>
      <c r="B42" s="33">
        <v>21563</v>
      </c>
      <c r="C42" s="34">
        <v>73316.375</v>
      </c>
      <c r="D42" s="35">
        <v>1.048</v>
      </c>
      <c r="E42" s="36" t="s">
        <v>521</v>
      </c>
      <c r="F42" s="37">
        <v>76835.561000000002</v>
      </c>
      <c r="G42" s="37">
        <v>76609.839058395533</v>
      </c>
      <c r="H42" s="37"/>
      <c r="I42" s="37">
        <v>3552.8376876313841</v>
      </c>
      <c r="J42" s="34">
        <v>-1051.6122321066014</v>
      </c>
      <c r="K42" s="37">
        <v>0</v>
      </c>
      <c r="L42" s="37">
        <v>22675915</v>
      </c>
    </row>
    <row r="43" spans="1:12" s="4" customFormat="1" ht="27" customHeight="1">
      <c r="A43" s="32" t="s">
        <v>76</v>
      </c>
      <c r="B43" s="33">
        <v>102065</v>
      </c>
      <c r="C43" s="34">
        <v>502177.701</v>
      </c>
      <c r="D43" s="35">
        <v>1.0129999999999999</v>
      </c>
      <c r="E43" s="36" t="s">
        <v>521</v>
      </c>
      <c r="F43" s="37">
        <v>508706.01111299993</v>
      </c>
      <c r="G43" s="37">
        <v>507211.5714676085</v>
      </c>
      <c r="H43" s="37"/>
      <c r="I43" s="37">
        <v>4969.4956299182732</v>
      </c>
      <c r="J43" s="34">
        <v>365.04571018028764</v>
      </c>
      <c r="K43" s="37">
        <v>37258390</v>
      </c>
      <c r="L43" s="37">
        <v>0</v>
      </c>
    </row>
    <row r="44" spans="1:12" s="4" customFormat="1" ht="13.2">
      <c r="A44" s="4" t="s">
        <v>77</v>
      </c>
      <c r="B44" s="33">
        <v>16440</v>
      </c>
      <c r="C44" s="34">
        <v>76676.891000000003</v>
      </c>
      <c r="D44" s="35">
        <v>1.1220000000000001</v>
      </c>
      <c r="E44" s="36" t="s">
        <v>521</v>
      </c>
      <c r="F44" s="37">
        <v>86031.47170200001</v>
      </c>
      <c r="G44" s="37">
        <v>85778.73468050985</v>
      </c>
      <c r="H44" s="37"/>
      <c r="I44" s="37">
        <v>5217.6845912718891</v>
      </c>
      <c r="J44" s="34">
        <v>613.23467153390357</v>
      </c>
      <c r="K44" s="37">
        <v>10081578</v>
      </c>
      <c r="L44" s="37">
        <v>0</v>
      </c>
    </row>
    <row r="45" spans="1:12" s="4" customFormat="1" ht="13.2">
      <c r="A45" s="4" t="s">
        <v>78</v>
      </c>
      <c r="B45" s="33">
        <v>10649</v>
      </c>
      <c r="C45" s="34">
        <v>51228.409</v>
      </c>
      <c r="D45" s="35">
        <v>0.96399999999999997</v>
      </c>
      <c r="E45" s="36" t="s">
        <v>521</v>
      </c>
      <c r="F45" s="37">
        <v>49384.186276</v>
      </c>
      <c r="G45" s="37">
        <v>49239.108993219765</v>
      </c>
      <c r="H45" s="37"/>
      <c r="I45" s="37">
        <v>4623.824677736854</v>
      </c>
      <c r="J45" s="34">
        <v>19.374757998868517</v>
      </c>
      <c r="K45" s="37">
        <v>206322</v>
      </c>
      <c r="L45" s="37">
        <v>0</v>
      </c>
    </row>
    <row r="46" spans="1:12" s="4" customFormat="1" ht="13.2">
      <c r="A46" s="4" t="s">
        <v>79</v>
      </c>
      <c r="B46" s="33">
        <v>33462</v>
      </c>
      <c r="C46" s="34">
        <v>218600.30799999999</v>
      </c>
      <c r="D46" s="35">
        <v>0.95699999999999996</v>
      </c>
      <c r="E46" s="36" t="s">
        <v>521</v>
      </c>
      <c r="F46" s="37">
        <v>209200.49475599997</v>
      </c>
      <c r="G46" s="37">
        <v>208585.92070660973</v>
      </c>
      <c r="H46" s="37"/>
      <c r="I46" s="37">
        <v>6233.5162484791626</v>
      </c>
      <c r="J46" s="34">
        <v>1629.0663287411771</v>
      </c>
      <c r="K46" s="37">
        <v>54511817</v>
      </c>
      <c r="L46" s="37">
        <v>0</v>
      </c>
    </row>
    <row r="47" spans="1:12" s="4" customFormat="1" ht="13.2">
      <c r="A47" s="4" t="s">
        <v>80</v>
      </c>
      <c r="B47" s="33">
        <v>54262</v>
      </c>
      <c r="C47" s="34">
        <v>247291.367</v>
      </c>
      <c r="D47" s="35">
        <v>1.028</v>
      </c>
      <c r="E47" s="36" t="s">
        <v>521</v>
      </c>
      <c r="F47" s="37">
        <v>254215.525276</v>
      </c>
      <c r="G47" s="37">
        <v>253468.70933290693</v>
      </c>
      <c r="H47" s="37"/>
      <c r="I47" s="37">
        <v>4671.2010123642131</v>
      </c>
      <c r="J47" s="34">
        <v>66.751092626227546</v>
      </c>
      <c r="K47" s="37">
        <v>3622048</v>
      </c>
      <c r="L47" s="37">
        <v>0</v>
      </c>
    </row>
    <row r="48" spans="1:12" s="4" customFormat="1" ht="13.2">
      <c r="A48" s="4" t="s">
        <v>81</v>
      </c>
      <c r="B48" s="33">
        <v>11701</v>
      </c>
      <c r="C48" s="34">
        <v>40017.120000000003</v>
      </c>
      <c r="D48" s="35">
        <v>1.1279999999999999</v>
      </c>
      <c r="E48" s="36" t="s">
        <v>521</v>
      </c>
      <c r="F48" s="37">
        <v>45139.31136</v>
      </c>
      <c r="G48" s="37">
        <v>45006.704363054043</v>
      </c>
      <c r="H48" s="37"/>
      <c r="I48" s="37">
        <v>3846.3981166613148</v>
      </c>
      <c r="J48" s="34">
        <v>-758.05180307667069</v>
      </c>
      <c r="K48" s="37">
        <v>0</v>
      </c>
      <c r="L48" s="37">
        <v>8869964</v>
      </c>
    </row>
    <row r="49" spans="1:12" s="4" customFormat="1" ht="13.2">
      <c r="A49" s="4" t="s">
        <v>82</v>
      </c>
      <c r="B49" s="33">
        <v>34102</v>
      </c>
      <c r="C49" s="34">
        <v>113655.473</v>
      </c>
      <c r="D49" s="35">
        <v>1.127</v>
      </c>
      <c r="E49" s="36" t="s">
        <v>521</v>
      </c>
      <c r="F49" s="37">
        <v>128089.718071</v>
      </c>
      <c r="G49" s="37">
        <v>127713.42538196041</v>
      </c>
      <c r="H49" s="37"/>
      <c r="I49" s="37">
        <v>3745.0420908439505</v>
      </c>
      <c r="J49" s="34">
        <v>-859.40782889403499</v>
      </c>
      <c r="K49" s="37">
        <v>0</v>
      </c>
      <c r="L49" s="37">
        <v>29307526</v>
      </c>
    </row>
    <row r="50" spans="1:12" s="4" customFormat="1" ht="13.2">
      <c r="A50" s="4" t="s">
        <v>83</v>
      </c>
      <c r="B50" s="33">
        <v>12078</v>
      </c>
      <c r="C50" s="34">
        <v>43422.616000000002</v>
      </c>
      <c r="D50" s="35">
        <v>1.07</v>
      </c>
      <c r="E50" s="36" t="s">
        <v>521</v>
      </c>
      <c r="F50" s="37">
        <v>46462.199120000005</v>
      </c>
      <c r="G50" s="37">
        <v>46325.705839283546</v>
      </c>
      <c r="H50" s="37"/>
      <c r="I50" s="37">
        <v>3835.5444476969324</v>
      </c>
      <c r="J50" s="34">
        <v>-768.90547204105314</v>
      </c>
      <c r="K50" s="37">
        <v>0</v>
      </c>
      <c r="L50" s="37">
        <v>9286840</v>
      </c>
    </row>
    <row r="51" spans="1:12" s="4" customFormat="1" ht="13.2">
      <c r="A51" s="4" t="s">
        <v>84</v>
      </c>
      <c r="B51" s="33">
        <v>8953</v>
      </c>
      <c r="C51" s="34">
        <v>45010.771999999997</v>
      </c>
      <c r="D51" s="35">
        <v>0.95899999999999996</v>
      </c>
      <c r="E51" s="36" t="s">
        <v>521</v>
      </c>
      <c r="F51" s="37">
        <v>43165.330347999996</v>
      </c>
      <c r="G51" s="37">
        <v>43038.522369385137</v>
      </c>
      <c r="H51" s="37"/>
      <c r="I51" s="37">
        <v>4807.1621098386167</v>
      </c>
      <c r="J51" s="34">
        <v>202.71219010063123</v>
      </c>
      <c r="K51" s="37">
        <v>1814882</v>
      </c>
      <c r="L51" s="37">
        <v>0</v>
      </c>
    </row>
    <row r="52" spans="1:12" s="4" customFormat="1" ht="27" customHeight="1">
      <c r="A52" s="32" t="s">
        <v>85</v>
      </c>
      <c r="B52" s="33">
        <v>5328</v>
      </c>
      <c r="C52" s="34">
        <v>25913.541000000001</v>
      </c>
      <c r="D52" s="35">
        <v>0.89800000000000002</v>
      </c>
      <c r="E52" s="36" t="s">
        <v>521</v>
      </c>
      <c r="F52" s="37">
        <v>23270.359818000001</v>
      </c>
      <c r="G52" s="37">
        <v>23201.997841701635</v>
      </c>
      <c r="H52" s="37"/>
      <c r="I52" s="37">
        <v>4354.7293246437002</v>
      </c>
      <c r="J52" s="34">
        <v>-249.72059509428527</v>
      </c>
      <c r="K52" s="37">
        <v>0</v>
      </c>
      <c r="L52" s="37">
        <v>1330511</v>
      </c>
    </row>
    <row r="53" spans="1:12" s="4" customFormat="1" ht="13.2">
      <c r="A53" s="4" t="s">
        <v>86</v>
      </c>
      <c r="B53" s="33">
        <v>21199</v>
      </c>
      <c r="C53" s="34">
        <v>111990.493</v>
      </c>
      <c r="D53" s="35">
        <v>0.98699999999999999</v>
      </c>
      <c r="E53" s="36" t="s">
        <v>521</v>
      </c>
      <c r="F53" s="37">
        <v>110534.616591</v>
      </c>
      <c r="G53" s="37">
        <v>110209.89600658952</v>
      </c>
      <c r="H53" s="37"/>
      <c r="I53" s="37">
        <v>5198.8252279159169</v>
      </c>
      <c r="J53" s="34">
        <v>594.3753081779314</v>
      </c>
      <c r="K53" s="37">
        <v>12600162</v>
      </c>
      <c r="L53" s="37">
        <v>0</v>
      </c>
    </row>
    <row r="54" spans="1:12" s="4" customFormat="1" ht="13.2">
      <c r="A54" s="4" t="s">
        <v>87</v>
      </c>
      <c r="B54" s="33">
        <v>9795</v>
      </c>
      <c r="C54" s="34">
        <v>52420.483</v>
      </c>
      <c r="D54" s="35">
        <v>0.874</v>
      </c>
      <c r="E54" s="36" t="s">
        <v>521</v>
      </c>
      <c r="F54" s="37">
        <v>45815.502141999998</v>
      </c>
      <c r="G54" s="37">
        <v>45680.908680789034</v>
      </c>
      <c r="H54" s="37"/>
      <c r="I54" s="37">
        <v>4663.6966493914269</v>
      </c>
      <c r="J54" s="34">
        <v>59.246729653441434</v>
      </c>
      <c r="K54" s="37">
        <v>580322</v>
      </c>
      <c r="L54" s="37">
        <v>0</v>
      </c>
    </row>
    <row r="55" spans="1:12" s="4" customFormat="1" ht="13.2">
      <c r="A55" s="4" t="s">
        <v>88</v>
      </c>
      <c r="B55" s="33">
        <v>152966</v>
      </c>
      <c r="C55" s="34">
        <v>760498.98400000005</v>
      </c>
      <c r="D55" s="35">
        <v>0.91600000000000004</v>
      </c>
      <c r="E55" s="36" t="s">
        <v>521</v>
      </c>
      <c r="F55" s="37">
        <v>696617.06934400008</v>
      </c>
      <c r="G55" s="37">
        <v>694570.59821265575</v>
      </c>
      <c r="H55" s="37"/>
      <c r="I55" s="37">
        <v>4540.6861538685444</v>
      </c>
      <c r="J55" s="34">
        <v>-63.763765869441158</v>
      </c>
      <c r="K55" s="37">
        <v>0</v>
      </c>
      <c r="L55" s="37">
        <v>9753688</v>
      </c>
    </row>
    <row r="56" spans="1:12" s="4" customFormat="1" ht="13.2">
      <c r="A56" s="4" t="s">
        <v>89</v>
      </c>
      <c r="B56" s="33">
        <v>26602</v>
      </c>
      <c r="C56" s="34">
        <v>127760.318</v>
      </c>
      <c r="D56" s="35">
        <v>1.0189999999999999</v>
      </c>
      <c r="E56" s="36" t="s">
        <v>521</v>
      </c>
      <c r="F56" s="37">
        <v>130187.76404199998</v>
      </c>
      <c r="G56" s="37">
        <v>129805.30786558572</v>
      </c>
      <c r="H56" s="37"/>
      <c r="I56" s="37">
        <v>4879.531909840829</v>
      </c>
      <c r="J56" s="34">
        <v>275.08199010284352</v>
      </c>
      <c r="K56" s="37">
        <v>7317731</v>
      </c>
      <c r="L56" s="37">
        <v>0</v>
      </c>
    </row>
    <row r="57" spans="1:12" s="4" customFormat="1" ht="13.2">
      <c r="A57" s="4" t="s">
        <v>90</v>
      </c>
      <c r="B57" s="33">
        <v>42903</v>
      </c>
      <c r="C57" s="34">
        <v>198886.62299999999</v>
      </c>
      <c r="D57" s="35">
        <v>1.0369999999999999</v>
      </c>
      <c r="E57" s="36" t="s">
        <v>521</v>
      </c>
      <c r="F57" s="37">
        <v>206245.42805099997</v>
      </c>
      <c r="G57" s="37">
        <v>205639.53518237476</v>
      </c>
      <c r="H57" s="37"/>
      <c r="I57" s="37">
        <v>4793.1271748449935</v>
      </c>
      <c r="J57" s="34">
        <v>188.67725510700802</v>
      </c>
      <c r="K57" s="37">
        <v>8094820</v>
      </c>
      <c r="L57" s="37">
        <v>0</v>
      </c>
    </row>
    <row r="58" spans="1:12" s="4" customFormat="1" ht="13.2">
      <c r="A58" s="4" t="s">
        <v>91</v>
      </c>
      <c r="B58" s="33">
        <v>137035</v>
      </c>
      <c r="C58" s="34">
        <v>759440.56700000004</v>
      </c>
      <c r="D58" s="35">
        <v>0.97899999999999998</v>
      </c>
      <c r="E58" s="36" t="s">
        <v>521</v>
      </c>
      <c r="F58" s="37">
        <v>743492.31509300007</v>
      </c>
      <c r="G58" s="37">
        <v>741308.13726249279</v>
      </c>
      <c r="H58" s="37"/>
      <c r="I58" s="37">
        <v>5409.6262798737025</v>
      </c>
      <c r="J58" s="34">
        <v>805.176360135717</v>
      </c>
      <c r="K58" s="37">
        <v>110337343</v>
      </c>
      <c r="L58" s="37">
        <v>0</v>
      </c>
    </row>
    <row r="59" spans="1:12" s="4" customFormat="1" ht="13.2">
      <c r="A59" s="4" t="s">
        <v>92</v>
      </c>
      <c r="B59" s="33">
        <v>14240</v>
      </c>
      <c r="C59" s="34">
        <v>79029.47</v>
      </c>
      <c r="D59" s="35">
        <v>1.0149999999999999</v>
      </c>
      <c r="E59" s="36" t="s">
        <v>521</v>
      </c>
      <c r="F59" s="37">
        <v>80214.912049999999</v>
      </c>
      <c r="G59" s="37">
        <v>79979.262495836432</v>
      </c>
      <c r="H59" s="37"/>
      <c r="I59" s="37">
        <v>5616.5212426851431</v>
      </c>
      <c r="J59" s="34">
        <v>1012.0713229471576</v>
      </c>
      <c r="K59" s="37">
        <v>14411896</v>
      </c>
      <c r="L59" s="37">
        <v>0</v>
      </c>
    </row>
    <row r="60" spans="1:12" s="4" customFormat="1" ht="13.2">
      <c r="A60" s="4" t="s">
        <v>93</v>
      </c>
      <c r="B60" s="33">
        <v>7407</v>
      </c>
      <c r="C60" s="34">
        <v>35751.971000000005</v>
      </c>
      <c r="D60" s="35">
        <v>1.075</v>
      </c>
      <c r="E60" s="36" t="s">
        <v>521</v>
      </c>
      <c r="F60" s="37">
        <v>38433.368825000005</v>
      </c>
      <c r="G60" s="37">
        <v>38320.46205994652</v>
      </c>
      <c r="H60" s="37"/>
      <c r="I60" s="37">
        <v>5173.5469231735551</v>
      </c>
      <c r="J60" s="34">
        <v>569.0970034355696</v>
      </c>
      <c r="K60" s="37">
        <v>4215302</v>
      </c>
      <c r="L60" s="37">
        <v>0</v>
      </c>
    </row>
    <row r="61" spans="1:12" s="4" customFormat="1" ht="13.2">
      <c r="A61" s="4" t="s">
        <v>94</v>
      </c>
      <c r="B61" s="33">
        <v>7747</v>
      </c>
      <c r="C61" s="34">
        <v>50550.841999999997</v>
      </c>
      <c r="D61" s="35">
        <v>0.92400000000000004</v>
      </c>
      <c r="E61" s="36" t="s">
        <v>522</v>
      </c>
      <c r="F61" s="37">
        <v>46708.978007999998</v>
      </c>
      <c r="G61" s="37">
        <v>46571.759758154381</v>
      </c>
      <c r="H61" s="37"/>
      <c r="I61" s="37">
        <v>6011.5863893319201</v>
      </c>
      <c r="J61" s="34">
        <v>1407.1364695939346</v>
      </c>
      <c r="K61" s="37">
        <v>10901086</v>
      </c>
      <c r="L61" s="37">
        <v>0</v>
      </c>
    </row>
    <row r="62" spans="1:12" s="4" customFormat="1" ht="13.2">
      <c r="A62" s="4" t="s">
        <v>95</v>
      </c>
      <c r="B62" s="33">
        <v>3658</v>
      </c>
      <c r="C62" s="34">
        <v>5322.47</v>
      </c>
      <c r="D62" s="35">
        <v>1.2589999999999999</v>
      </c>
      <c r="E62" s="36" t="s">
        <v>521</v>
      </c>
      <c r="F62" s="37">
        <v>6700.9897299999993</v>
      </c>
      <c r="G62" s="37">
        <v>6681.3040480990476</v>
      </c>
      <c r="H62" s="37"/>
      <c r="I62" s="37">
        <v>1826.4909918258741</v>
      </c>
      <c r="J62" s="34">
        <v>-2777.9589279121114</v>
      </c>
      <c r="K62" s="37">
        <v>0</v>
      </c>
      <c r="L62" s="37">
        <v>10161774</v>
      </c>
    </row>
    <row r="63" spans="1:12" s="4" customFormat="1" ht="13.2">
      <c r="A63" s="4" t="s">
        <v>96</v>
      </c>
      <c r="B63" s="33">
        <v>11545</v>
      </c>
      <c r="C63" s="34">
        <v>48232.13</v>
      </c>
      <c r="D63" s="35">
        <v>1.048</v>
      </c>
      <c r="E63" s="36" t="s">
        <v>521</v>
      </c>
      <c r="F63" s="37">
        <v>50547.272239999998</v>
      </c>
      <c r="G63" s="37">
        <v>50398.778127582147</v>
      </c>
      <c r="H63" s="37"/>
      <c r="I63" s="37">
        <v>4365.4203661829488</v>
      </c>
      <c r="J63" s="34">
        <v>-239.02955355503673</v>
      </c>
      <c r="K63" s="37">
        <v>0</v>
      </c>
      <c r="L63" s="37">
        <v>2759596</v>
      </c>
    </row>
    <row r="64" spans="1:12" s="4" customFormat="1" ht="13.2">
      <c r="A64" s="4" t="s">
        <v>97</v>
      </c>
      <c r="B64" s="33">
        <v>5236</v>
      </c>
      <c r="C64" s="34">
        <v>17762.887000000002</v>
      </c>
      <c r="D64" s="35">
        <v>1.052</v>
      </c>
      <c r="E64" s="36" t="s">
        <v>521</v>
      </c>
      <c r="F64" s="37">
        <v>18686.557124000003</v>
      </c>
      <c r="G64" s="37">
        <v>18631.661110994617</v>
      </c>
      <c r="H64" s="37"/>
      <c r="I64" s="37">
        <v>3558.3768355604693</v>
      </c>
      <c r="J64" s="34">
        <v>-1046.0730841775162</v>
      </c>
      <c r="K64" s="37">
        <v>0</v>
      </c>
      <c r="L64" s="37">
        <v>5477239</v>
      </c>
    </row>
    <row r="65" spans="1:12" s="4" customFormat="1" ht="27" customHeight="1">
      <c r="A65" s="32" t="s">
        <v>98</v>
      </c>
      <c r="B65" s="33">
        <v>6537</v>
      </c>
      <c r="C65" s="34">
        <v>31023.914000000001</v>
      </c>
      <c r="D65" s="35">
        <v>0.88600000000000001</v>
      </c>
      <c r="E65" s="36" t="s">
        <v>521</v>
      </c>
      <c r="F65" s="37">
        <v>27487.187804000001</v>
      </c>
      <c r="G65" s="37">
        <v>27406.437936105292</v>
      </c>
      <c r="H65" s="37"/>
      <c r="I65" s="37">
        <v>4192.5100101124817</v>
      </c>
      <c r="J65" s="34">
        <v>-411.93990962550379</v>
      </c>
      <c r="K65" s="37">
        <v>0</v>
      </c>
      <c r="L65" s="37">
        <v>2692851</v>
      </c>
    </row>
    <row r="66" spans="1:12" s="4" customFormat="1" ht="13.2">
      <c r="A66" s="4" t="s">
        <v>99</v>
      </c>
      <c r="B66" s="33">
        <v>16790</v>
      </c>
      <c r="C66" s="34">
        <v>95211.69200000001</v>
      </c>
      <c r="D66" s="35">
        <v>0.84499999999999997</v>
      </c>
      <c r="E66" s="36" t="s">
        <v>522</v>
      </c>
      <c r="F66" s="37">
        <v>80453.879740000004</v>
      </c>
      <c r="G66" s="37">
        <v>80217.528163878553</v>
      </c>
      <c r="H66" s="37"/>
      <c r="I66" s="37">
        <v>4777.6967340011051</v>
      </c>
      <c r="J66" s="34">
        <v>173.24681426311963</v>
      </c>
      <c r="K66" s="37">
        <v>2908814</v>
      </c>
      <c r="L66" s="37">
        <v>0</v>
      </c>
    </row>
    <row r="67" spans="1:12" s="4" customFormat="1" ht="13.2">
      <c r="A67" s="4" t="s">
        <v>100</v>
      </c>
      <c r="B67" s="33">
        <v>29272</v>
      </c>
      <c r="C67" s="34">
        <v>121413.50599999999</v>
      </c>
      <c r="D67" s="35">
        <v>1.0669999999999999</v>
      </c>
      <c r="E67" s="36" t="s">
        <v>521</v>
      </c>
      <c r="F67" s="37">
        <v>129548.21090199999</v>
      </c>
      <c r="G67" s="37">
        <v>129167.63355844178</v>
      </c>
      <c r="H67" s="37"/>
      <c r="I67" s="37">
        <v>4412.6685418981206</v>
      </c>
      <c r="J67" s="34">
        <v>-191.78137783986494</v>
      </c>
      <c r="K67" s="37">
        <v>0</v>
      </c>
      <c r="L67" s="37">
        <v>5613824</v>
      </c>
    </row>
    <row r="68" spans="1:12" s="4" customFormat="1" ht="13.2">
      <c r="A68" s="4" t="s">
        <v>101</v>
      </c>
      <c r="B68" s="33">
        <v>9514</v>
      </c>
      <c r="C68" s="34">
        <v>41874.421000000002</v>
      </c>
      <c r="D68" s="35">
        <v>1.0740000000000001</v>
      </c>
      <c r="E68" s="36" t="s">
        <v>522</v>
      </c>
      <c r="F68" s="37">
        <v>44973.128154000005</v>
      </c>
      <c r="G68" s="37">
        <v>44841.009358030686</v>
      </c>
      <c r="H68" s="37"/>
      <c r="I68" s="37">
        <v>4713.1605379473076</v>
      </c>
      <c r="J68" s="34">
        <v>108.71061820932209</v>
      </c>
      <c r="K68" s="37">
        <v>1034273</v>
      </c>
      <c r="L68" s="37">
        <v>0</v>
      </c>
    </row>
    <row r="69" spans="1:12" s="4" customFormat="1" ht="13.2">
      <c r="A69" s="4" t="s">
        <v>102</v>
      </c>
      <c r="B69" s="33">
        <v>11314</v>
      </c>
      <c r="C69" s="34">
        <v>18851.826000000001</v>
      </c>
      <c r="D69" s="35">
        <v>1.202</v>
      </c>
      <c r="E69" s="36" t="s">
        <v>521</v>
      </c>
      <c r="F69" s="37">
        <v>22659.894852000001</v>
      </c>
      <c r="G69" s="37">
        <v>22593.326255428598</v>
      </c>
      <c r="H69" s="37"/>
      <c r="I69" s="37">
        <v>1996.9353239728298</v>
      </c>
      <c r="J69" s="34">
        <v>-2607.5145957651557</v>
      </c>
      <c r="K69" s="37">
        <v>0</v>
      </c>
      <c r="L69" s="37">
        <v>29501420</v>
      </c>
    </row>
    <row r="70" spans="1:12" s="4" customFormat="1" ht="13.2">
      <c r="A70" s="4" t="s">
        <v>103</v>
      </c>
      <c r="B70" s="33">
        <v>133310</v>
      </c>
      <c r="C70" s="34">
        <v>588909.152</v>
      </c>
      <c r="D70" s="35">
        <v>1.109</v>
      </c>
      <c r="E70" s="36" t="s">
        <v>521</v>
      </c>
      <c r="F70" s="37">
        <v>653100.24956799997</v>
      </c>
      <c r="G70" s="37">
        <v>651181.61899543402</v>
      </c>
      <c r="H70" s="37"/>
      <c r="I70" s="37">
        <v>4884.7169679351437</v>
      </c>
      <c r="J70" s="34">
        <v>280.26704819715815</v>
      </c>
      <c r="K70" s="37">
        <v>37362400</v>
      </c>
      <c r="L70" s="37">
        <v>0</v>
      </c>
    </row>
    <row r="71" spans="1:12" s="4" customFormat="1" ht="13.2">
      <c r="A71" s="4" t="s">
        <v>104</v>
      </c>
      <c r="B71" s="33">
        <v>7157</v>
      </c>
      <c r="C71" s="34">
        <v>27746.274000000001</v>
      </c>
      <c r="D71" s="35">
        <v>1.038</v>
      </c>
      <c r="E71" s="36" t="s">
        <v>521</v>
      </c>
      <c r="F71" s="37">
        <v>28800.632412000003</v>
      </c>
      <c r="G71" s="37">
        <v>28716.02400174224</v>
      </c>
      <c r="H71" s="37"/>
      <c r="I71" s="37">
        <v>4012.2990082076626</v>
      </c>
      <c r="J71" s="34">
        <v>-592.1509115303229</v>
      </c>
      <c r="K71" s="37">
        <v>0</v>
      </c>
      <c r="L71" s="37">
        <v>4238024</v>
      </c>
    </row>
    <row r="72" spans="1:12" s="4" customFormat="1" ht="13.2">
      <c r="A72" s="4" t="s">
        <v>105</v>
      </c>
      <c r="B72" s="33">
        <v>30451</v>
      </c>
      <c r="C72" s="34">
        <v>153098.14000000001</v>
      </c>
      <c r="D72" s="35">
        <v>1.026</v>
      </c>
      <c r="E72" s="36" t="s">
        <v>521</v>
      </c>
      <c r="F72" s="37">
        <v>157078.69164</v>
      </c>
      <c r="G72" s="37">
        <v>156617.2372457037</v>
      </c>
      <c r="H72" s="37"/>
      <c r="I72" s="37">
        <v>5143.2543182720992</v>
      </c>
      <c r="J72" s="34">
        <v>538.80439853411372</v>
      </c>
      <c r="K72" s="37">
        <v>16407133</v>
      </c>
      <c r="L72" s="37">
        <v>0</v>
      </c>
    </row>
    <row r="73" spans="1:12" s="4" customFormat="1" ht="13.2">
      <c r="A73" s="4" t="s">
        <v>106</v>
      </c>
      <c r="B73" s="33">
        <v>11228</v>
      </c>
      <c r="C73" s="34">
        <v>67920.649999999994</v>
      </c>
      <c r="D73" s="35">
        <v>1.0109999999999999</v>
      </c>
      <c r="E73" s="36" t="s">
        <v>521</v>
      </c>
      <c r="F73" s="37">
        <v>68667.777149999994</v>
      </c>
      <c r="G73" s="37">
        <v>68466.049931740199</v>
      </c>
      <c r="H73" s="37"/>
      <c r="I73" s="37">
        <v>6097.7956832686314</v>
      </c>
      <c r="J73" s="34">
        <v>1493.3457635306459</v>
      </c>
      <c r="K73" s="37">
        <v>16767286</v>
      </c>
      <c r="L73" s="37">
        <v>0</v>
      </c>
    </row>
    <row r="74" spans="1:12" s="4" customFormat="1" ht="13.2">
      <c r="A74" s="4" t="s">
        <v>107</v>
      </c>
      <c r="B74" s="33">
        <v>18546</v>
      </c>
      <c r="C74" s="34">
        <v>104650.519</v>
      </c>
      <c r="D74" s="35">
        <v>0.89800000000000002</v>
      </c>
      <c r="E74" s="36" t="s">
        <v>521</v>
      </c>
      <c r="F74" s="37">
        <v>93976.166062000004</v>
      </c>
      <c r="G74" s="37">
        <v>93700.089693298039</v>
      </c>
      <c r="H74" s="37"/>
      <c r="I74" s="37">
        <v>5052.3072195243203</v>
      </c>
      <c r="J74" s="34">
        <v>447.85729978633481</v>
      </c>
      <c r="K74" s="37">
        <v>8305961</v>
      </c>
      <c r="L74" s="37">
        <v>0</v>
      </c>
    </row>
    <row r="75" spans="1:12" s="4" customFormat="1" ht="13.2">
      <c r="A75" s="4" t="s">
        <v>108</v>
      </c>
      <c r="B75" s="33">
        <v>13372</v>
      </c>
      <c r="C75" s="34">
        <v>67196.358000000007</v>
      </c>
      <c r="D75" s="35">
        <v>0.96099999999999997</v>
      </c>
      <c r="E75" s="36" t="s">
        <v>521</v>
      </c>
      <c r="F75" s="37">
        <v>64575.700038000003</v>
      </c>
      <c r="G75" s="37">
        <v>64385.994227261595</v>
      </c>
      <c r="H75" s="37"/>
      <c r="I75" s="37">
        <v>4814.9861073333532</v>
      </c>
      <c r="J75" s="34">
        <v>210.53618759536766</v>
      </c>
      <c r="K75" s="37">
        <v>2815290</v>
      </c>
      <c r="L75" s="37">
        <v>0</v>
      </c>
    </row>
    <row r="76" spans="1:12" s="4" customFormat="1" ht="13.2">
      <c r="A76" s="4" t="s">
        <v>109</v>
      </c>
      <c r="B76" s="33">
        <v>26873</v>
      </c>
      <c r="C76" s="34">
        <v>121494.037</v>
      </c>
      <c r="D76" s="35">
        <v>1.0049999999999999</v>
      </c>
      <c r="E76" s="36" t="s">
        <v>521</v>
      </c>
      <c r="F76" s="37">
        <v>122101.50718499998</v>
      </c>
      <c r="G76" s="37">
        <v>121742.80622783993</v>
      </c>
      <c r="H76" s="37"/>
      <c r="I76" s="37">
        <v>4530.3020216514687</v>
      </c>
      <c r="J76" s="34">
        <v>-74.147898086516761</v>
      </c>
      <c r="K76" s="37">
        <v>0</v>
      </c>
      <c r="L76" s="37">
        <v>1992576</v>
      </c>
    </row>
    <row r="77" spans="1:12" s="4" customFormat="1" ht="13.2">
      <c r="A77" s="4" t="s">
        <v>110</v>
      </c>
      <c r="B77" s="33">
        <v>33473</v>
      </c>
      <c r="C77" s="34">
        <v>167007.658</v>
      </c>
      <c r="D77" s="35">
        <v>1.0269999999999999</v>
      </c>
      <c r="E77" s="36" t="s">
        <v>521</v>
      </c>
      <c r="F77" s="37">
        <v>171516.86476599998</v>
      </c>
      <c r="G77" s="37">
        <v>171012.99495325933</v>
      </c>
      <c r="H77" s="37"/>
      <c r="I77" s="37">
        <v>5108.9832089522697</v>
      </c>
      <c r="J77" s="34">
        <v>504.5332892142842</v>
      </c>
      <c r="K77" s="37">
        <v>16888243</v>
      </c>
      <c r="L77" s="37">
        <v>0</v>
      </c>
    </row>
    <row r="78" spans="1:12" s="4" customFormat="1" ht="27" customHeight="1">
      <c r="A78" s="32" t="s">
        <v>111</v>
      </c>
      <c r="B78" s="33">
        <v>19581</v>
      </c>
      <c r="C78" s="34">
        <v>79795.832999999999</v>
      </c>
      <c r="D78" s="35">
        <v>1.1220000000000001</v>
      </c>
      <c r="E78" s="36" t="s">
        <v>522</v>
      </c>
      <c r="F78" s="37">
        <v>89530.924626000007</v>
      </c>
      <c r="G78" s="37">
        <v>89267.907165371013</v>
      </c>
      <c r="H78" s="37"/>
      <c r="I78" s="37">
        <v>4558.9044055651402</v>
      </c>
      <c r="J78" s="34">
        <v>-45.545514172845287</v>
      </c>
      <c r="K78" s="37">
        <v>0</v>
      </c>
      <c r="L78" s="37">
        <v>891827</v>
      </c>
    </row>
    <row r="79" spans="1:12" s="4" customFormat="1" ht="13.2">
      <c r="A79" s="4" t="s">
        <v>112</v>
      </c>
      <c r="B79" s="33">
        <v>8516</v>
      </c>
      <c r="C79" s="34">
        <v>25159.897000000001</v>
      </c>
      <c r="D79" s="35">
        <v>1.0049999999999999</v>
      </c>
      <c r="E79" s="36" t="s">
        <v>521</v>
      </c>
      <c r="F79" s="37">
        <v>25285.696484999997</v>
      </c>
      <c r="G79" s="37">
        <v>25211.413998724984</v>
      </c>
      <c r="H79" s="37"/>
      <c r="I79" s="37">
        <v>2960.4760449418718</v>
      </c>
      <c r="J79" s="34">
        <v>-1643.9738747961137</v>
      </c>
      <c r="K79" s="37">
        <v>0</v>
      </c>
      <c r="L79" s="37">
        <v>14000082</v>
      </c>
    </row>
    <row r="80" spans="1:12" s="4" customFormat="1" ht="13.2">
      <c r="A80" s="4" t="s">
        <v>113</v>
      </c>
      <c r="B80" s="33">
        <v>27638</v>
      </c>
      <c r="C80" s="34">
        <v>149470.79399999999</v>
      </c>
      <c r="D80" s="35">
        <v>0.97399999999999998</v>
      </c>
      <c r="E80" s="36" t="s">
        <v>521</v>
      </c>
      <c r="F80" s="37">
        <v>145584.55335599999</v>
      </c>
      <c r="G80" s="37">
        <v>145156.8656079905</v>
      </c>
      <c r="H80" s="37"/>
      <c r="I80" s="37">
        <v>5252.0756063387544</v>
      </c>
      <c r="J80" s="34">
        <v>647.62568660076886</v>
      </c>
      <c r="K80" s="37">
        <v>17899079</v>
      </c>
      <c r="L80" s="37">
        <v>0</v>
      </c>
    </row>
    <row r="81" spans="1:12" s="4" customFormat="1" ht="13.2">
      <c r="A81" s="4" t="s">
        <v>114</v>
      </c>
      <c r="B81" s="33">
        <v>9779</v>
      </c>
      <c r="C81" s="34">
        <v>45081.317999999999</v>
      </c>
      <c r="D81" s="35">
        <v>1.028</v>
      </c>
      <c r="E81" s="36" t="s">
        <v>521</v>
      </c>
      <c r="F81" s="37">
        <v>46343.594903999998</v>
      </c>
      <c r="G81" s="37">
        <v>46207.450050152154</v>
      </c>
      <c r="H81" s="37"/>
      <c r="I81" s="37">
        <v>4725.1712905360619</v>
      </c>
      <c r="J81" s="34">
        <v>120.72137079807635</v>
      </c>
      <c r="K81" s="37">
        <v>1180534</v>
      </c>
      <c r="L81" s="37">
        <v>0</v>
      </c>
    </row>
    <row r="82" spans="1:12" s="4" customFormat="1" ht="13.2">
      <c r="A82" s="4" t="s">
        <v>115</v>
      </c>
      <c r="B82" s="33">
        <v>12260</v>
      </c>
      <c r="C82" s="34">
        <v>64586.874000000003</v>
      </c>
      <c r="D82" s="35">
        <v>1.036</v>
      </c>
      <c r="E82" s="36" t="s">
        <v>521</v>
      </c>
      <c r="F82" s="37">
        <v>66912.001464000001</v>
      </c>
      <c r="G82" s="37">
        <v>66715.432236281413</v>
      </c>
      <c r="H82" s="37"/>
      <c r="I82" s="37">
        <v>5441.715516825564</v>
      </c>
      <c r="J82" s="34">
        <v>837.2655970875785</v>
      </c>
      <c r="K82" s="37">
        <v>10264876</v>
      </c>
      <c r="L82" s="37">
        <v>0</v>
      </c>
    </row>
    <row r="83" spans="1:12" s="4" customFormat="1" ht="13.2">
      <c r="A83" s="4" t="s">
        <v>116</v>
      </c>
      <c r="B83" s="33">
        <v>9319</v>
      </c>
      <c r="C83" s="34">
        <v>33328.521000000001</v>
      </c>
      <c r="D83" s="35">
        <v>1.109</v>
      </c>
      <c r="E83" s="36" t="s">
        <v>521</v>
      </c>
      <c r="F83" s="37">
        <v>36961.329789000003</v>
      </c>
      <c r="G83" s="37">
        <v>36852.747473524279</v>
      </c>
      <c r="H83" s="37"/>
      <c r="I83" s="37">
        <v>3954.5817655890419</v>
      </c>
      <c r="J83" s="34">
        <v>-649.86815414894363</v>
      </c>
      <c r="K83" s="37">
        <v>0</v>
      </c>
      <c r="L83" s="37">
        <v>6056121</v>
      </c>
    </row>
    <row r="84" spans="1:12" s="4" customFormat="1" ht="13.2">
      <c r="A84" s="4" t="s">
        <v>117</v>
      </c>
      <c r="B84" s="33">
        <v>88108</v>
      </c>
      <c r="C84" s="34">
        <v>425511.57</v>
      </c>
      <c r="D84" s="35">
        <v>1.0409999999999999</v>
      </c>
      <c r="E84" s="36" t="s">
        <v>521</v>
      </c>
      <c r="F84" s="37">
        <v>442957.54436999996</v>
      </c>
      <c r="G84" s="37">
        <v>441656.2558043637</v>
      </c>
      <c r="H84" s="37"/>
      <c r="I84" s="37">
        <v>5012.6691765147734</v>
      </c>
      <c r="J84" s="34">
        <v>408.21925677678792</v>
      </c>
      <c r="K84" s="37">
        <v>35967382</v>
      </c>
      <c r="L84" s="37">
        <v>0</v>
      </c>
    </row>
    <row r="85" spans="1:12" s="4" customFormat="1" ht="13.2">
      <c r="A85" s="4" t="s">
        <v>118</v>
      </c>
      <c r="B85" s="33">
        <v>16168</v>
      </c>
      <c r="C85" s="34">
        <v>54005.631000000001</v>
      </c>
      <c r="D85" s="35">
        <v>0.90300000000000002</v>
      </c>
      <c r="E85" s="36" t="s">
        <v>522</v>
      </c>
      <c r="F85" s="37">
        <v>48767.084793000002</v>
      </c>
      <c r="G85" s="37">
        <v>48623.820386225307</v>
      </c>
      <c r="H85" s="37"/>
      <c r="I85" s="37">
        <v>3007.4109590688586</v>
      </c>
      <c r="J85" s="34">
        <v>-1597.0389606691269</v>
      </c>
      <c r="K85" s="37">
        <v>0</v>
      </c>
      <c r="L85" s="37">
        <v>25820926</v>
      </c>
    </row>
    <row r="86" spans="1:12" s="4" customFormat="1" ht="27" customHeight="1">
      <c r="A86" s="32" t="s">
        <v>119</v>
      </c>
      <c r="B86" s="33">
        <v>10681</v>
      </c>
      <c r="C86" s="34">
        <v>59122.798000000003</v>
      </c>
      <c r="D86" s="35">
        <v>1.079</v>
      </c>
      <c r="E86" s="36" t="s">
        <v>521</v>
      </c>
      <c r="F86" s="37">
        <v>63793.499042000003</v>
      </c>
      <c r="G86" s="37">
        <v>63606.091124649036</v>
      </c>
      <c r="H86" s="37"/>
      <c r="I86" s="37">
        <v>5955.0689190758385</v>
      </c>
      <c r="J86" s="34">
        <v>1350.618999337853</v>
      </c>
      <c r="K86" s="37">
        <v>14425962</v>
      </c>
      <c r="L86" s="37">
        <v>0</v>
      </c>
    </row>
    <row r="87" spans="1:12" s="4" customFormat="1" ht="13.2">
      <c r="A87" s="4" t="s">
        <v>120</v>
      </c>
      <c r="B87" s="33">
        <v>9090</v>
      </c>
      <c r="C87" s="34">
        <v>54765.086000000003</v>
      </c>
      <c r="D87" s="35">
        <v>0.99199999999999999</v>
      </c>
      <c r="E87" s="36" t="s">
        <v>521</v>
      </c>
      <c r="F87" s="37">
        <v>54326.965312</v>
      </c>
      <c r="G87" s="37">
        <v>54167.367491249999</v>
      </c>
      <c r="H87" s="37"/>
      <c r="I87" s="37">
        <v>5959.0063246699674</v>
      </c>
      <c r="J87" s="34">
        <v>1354.5564049319819</v>
      </c>
      <c r="K87" s="37">
        <v>12312918</v>
      </c>
      <c r="L87" s="37">
        <v>0</v>
      </c>
    </row>
    <row r="88" spans="1:12" s="4" customFormat="1" ht="13.2">
      <c r="A88" s="4" t="s">
        <v>121</v>
      </c>
      <c r="B88" s="33">
        <v>13919</v>
      </c>
      <c r="C88" s="34">
        <v>97499.433000000005</v>
      </c>
      <c r="D88" s="35">
        <v>0.97499999999999998</v>
      </c>
      <c r="E88" s="36" t="s">
        <v>521</v>
      </c>
      <c r="F88" s="37">
        <v>95061.947175000008</v>
      </c>
      <c r="G88" s="37">
        <v>94782.681077248184</v>
      </c>
      <c r="H88" s="37"/>
      <c r="I88" s="37">
        <v>6809.5898467740635</v>
      </c>
      <c r="J88" s="34">
        <v>2205.139927036078</v>
      </c>
      <c r="K88" s="37">
        <v>30693343</v>
      </c>
      <c r="L88" s="37">
        <v>0</v>
      </c>
    </row>
    <row r="89" spans="1:12" s="4" customFormat="1" ht="13.2">
      <c r="A89" s="4" t="s">
        <v>122</v>
      </c>
      <c r="B89" s="33">
        <v>5857</v>
      </c>
      <c r="C89" s="34">
        <v>27705.484</v>
      </c>
      <c r="D89" s="35">
        <v>1.0589999999999999</v>
      </c>
      <c r="E89" s="36" t="s">
        <v>521</v>
      </c>
      <c r="F89" s="37">
        <v>29340.107555999999</v>
      </c>
      <c r="G89" s="37">
        <v>29253.914314768583</v>
      </c>
      <c r="H89" s="37"/>
      <c r="I89" s="37">
        <v>4994.6925584375249</v>
      </c>
      <c r="J89" s="34">
        <v>390.24263869953938</v>
      </c>
      <c r="K89" s="37">
        <v>2285651</v>
      </c>
      <c r="L89" s="37">
        <v>0</v>
      </c>
    </row>
    <row r="90" spans="1:12" s="4" customFormat="1" ht="13.2">
      <c r="A90" s="4" t="s">
        <v>123</v>
      </c>
      <c r="B90" s="33">
        <v>65704</v>
      </c>
      <c r="C90" s="34">
        <v>441503.74200000003</v>
      </c>
      <c r="D90" s="35">
        <v>0.998</v>
      </c>
      <c r="E90" s="36" t="s">
        <v>521</v>
      </c>
      <c r="F90" s="37">
        <v>440620.73451600003</v>
      </c>
      <c r="G90" s="37">
        <v>439326.31086096691</v>
      </c>
      <c r="H90" s="37"/>
      <c r="I90" s="37">
        <v>6686.4469569731964</v>
      </c>
      <c r="J90" s="34">
        <v>2081.9970372352109</v>
      </c>
      <c r="K90" s="37">
        <v>136795533</v>
      </c>
      <c r="L90" s="37">
        <v>0</v>
      </c>
    </row>
    <row r="91" spans="1:12" s="4" customFormat="1" ht="13.2">
      <c r="A91" s="4" t="s">
        <v>124</v>
      </c>
      <c r="B91" s="33">
        <v>13144</v>
      </c>
      <c r="C91" s="34">
        <v>70720.127000000008</v>
      </c>
      <c r="D91" s="35">
        <v>1.008</v>
      </c>
      <c r="E91" s="36" t="s">
        <v>521</v>
      </c>
      <c r="F91" s="37">
        <v>71285.888016000012</v>
      </c>
      <c r="G91" s="37">
        <v>71076.469501414424</v>
      </c>
      <c r="H91" s="37"/>
      <c r="I91" s="37">
        <v>5407.5220253662828</v>
      </c>
      <c r="J91" s="34">
        <v>803.07210562829732</v>
      </c>
      <c r="K91" s="37">
        <v>10555580</v>
      </c>
      <c r="L91" s="37">
        <v>0</v>
      </c>
    </row>
    <row r="92" spans="1:12" s="4" customFormat="1" ht="13.2">
      <c r="A92" s="4" t="s">
        <v>125</v>
      </c>
      <c r="B92" s="33">
        <v>14669</v>
      </c>
      <c r="C92" s="34">
        <v>79092.191999999995</v>
      </c>
      <c r="D92" s="35">
        <v>0.99099999999999999</v>
      </c>
      <c r="E92" s="36" t="s">
        <v>521</v>
      </c>
      <c r="F92" s="37">
        <v>78380.362271999998</v>
      </c>
      <c r="G92" s="37">
        <v>78150.102125195088</v>
      </c>
      <c r="H92" s="37"/>
      <c r="I92" s="37">
        <v>5327.5684862768485</v>
      </c>
      <c r="J92" s="34">
        <v>723.11856653886298</v>
      </c>
      <c r="K92" s="37">
        <v>10607426</v>
      </c>
      <c r="L92" s="37">
        <v>0</v>
      </c>
    </row>
    <row r="93" spans="1:12" s="4" customFormat="1" ht="13.2">
      <c r="A93" s="4" t="s">
        <v>126</v>
      </c>
      <c r="B93" s="33">
        <v>19754</v>
      </c>
      <c r="C93" s="34">
        <v>111529.54800000001</v>
      </c>
      <c r="D93" s="35">
        <v>0.98399999999999999</v>
      </c>
      <c r="E93" s="36" t="s">
        <v>522</v>
      </c>
      <c r="F93" s="37">
        <v>109745.075232</v>
      </c>
      <c r="G93" s="37">
        <v>109422.67410496331</v>
      </c>
      <c r="H93" s="37"/>
      <c r="I93" s="37">
        <v>5539.2666854795643</v>
      </c>
      <c r="J93" s="34">
        <v>934.81676574157882</v>
      </c>
      <c r="K93" s="37">
        <v>18466370</v>
      </c>
      <c r="L93" s="37">
        <v>0</v>
      </c>
    </row>
    <row r="94" spans="1:12" s="4" customFormat="1" ht="13.2">
      <c r="A94" s="4" t="s">
        <v>127</v>
      </c>
      <c r="B94" s="33">
        <v>26450</v>
      </c>
      <c r="C94" s="34">
        <v>114363.349</v>
      </c>
      <c r="D94" s="35">
        <v>0.998</v>
      </c>
      <c r="E94" s="36" t="s">
        <v>521</v>
      </c>
      <c r="F94" s="37">
        <v>114134.622302</v>
      </c>
      <c r="G94" s="37">
        <v>113799.32588176172</v>
      </c>
      <c r="H94" s="37"/>
      <c r="I94" s="37">
        <v>4302.43198040687</v>
      </c>
      <c r="J94" s="34">
        <v>-302.01793933111549</v>
      </c>
      <c r="K94" s="37">
        <v>0</v>
      </c>
      <c r="L94" s="37">
        <v>7988374</v>
      </c>
    </row>
    <row r="95" spans="1:12" s="4" customFormat="1" ht="13.2">
      <c r="A95" s="4" t="s">
        <v>128</v>
      </c>
      <c r="B95" s="33">
        <v>6943</v>
      </c>
      <c r="C95" s="34">
        <v>28990.737000000001</v>
      </c>
      <c r="D95" s="35">
        <v>1.0169999999999999</v>
      </c>
      <c r="E95" s="36" t="s">
        <v>521</v>
      </c>
      <c r="F95" s="37">
        <v>29483.579528999999</v>
      </c>
      <c r="G95" s="37">
        <v>29396.964806206008</v>
      </c>
      <c r="H95" s="37"/>
      <c r="I95" s="37">
        <v>4234.0436131652032</v>
      </c>
      <c r="J95" s="34">
        <v>-370.40630657278234</v>
      </c>
      <c r="K95" s="37">
        <v>0</v>
      </c>
      <c r="L95" s="37">
        <v>2571731</v>
      </c>
    </row>
    <row r="96" spans="1:12" s="4" customFormat="1" ht="13.2">
      <c r="A96" s="4" t="s">
        <v>129</v>
      </c>
      <c r="B96" s="33">
        <v>15419</v>
      </c>
      <c r="C96" s="34">
        <v>73832.634999999995</v>
      </c>
      <c r="D96" s="35">
        <v>1.0609999999999999</v>
      </c>
      <c r="E96" s="36" t="s">
        <v>522</v>
      </c>
      <c r="F96" s="37">
        <v>78336.425734999997</v>
      </c>
      <c r="G96" s="37">
        <v>78106.294661768698</v>
      </c>
      <c r="H96" s="37"/>
      <c r="I96" s="37">
        <v>5065.5875648076208</v>
      </c>
      <c r="J96" s="34">
        <v>461.13764506963525</v>
      </c>
      <c r="K96" s="37">
        <v>7110281</v>
      </c>
      <c r="L96" s="37">
        <v>0</v>
      </c>
    </row>
    <row r="97" spans="1:12" s="4" customFormat="1" ht="13.2">
      <c r="A97" s="4" t="s">
        <v>130</v>
      </c>
      <c r="B97" s="33">
        <v>36049</v>
      </c>
      <c r="C97" s="34">
        <v>219837.889</v>
      </c>
      <c r="D97" s="35">
        <v>0.94799999999999995</v>
      </c>
      <c r="E97" s="36" t="s">
        <v>522</v>
      </c>
      <c r="F97" s="37">
        <v>208406.318772</v>
      </c>
      <c r="G97" s="37">
        <v>207794.07779524892</v>
      </c>
      <c r="H97" s="37"/>
      <c r="I97" s="37">
        <v>5764.2119835570729</v>
      </c>
      <c r="J97" s="34">
        <v>1159.7620638190874</v>
      </c>
      <c r="K97" s="37">
        <v>41808263</v>
      </c>
      <c r="L97" s="37">
        <v>0</v>
      </c>
    </row>
    <row r="98" spans="1:12" s="4" customFormat="1" ht="27" customHeight="1">
      <c r="A98" s="32" t="s">
        <v>131</v>
      </c>
      <c r="B98" s="33">
        <v>57391</v>
      </c>
      <c r="C98" s="34">
        <v>287364.13399999996</v>
      </c>
      <c r="D98" s="35">
        <v>0.89900000000000002</v>
      </c>
      <c r="E98" s="36" t="s">
        <v>521</v>
      </c>
      <c r="F98" s="37">
        <v>258340.35646599997</v>
      </c>
      <c r="G98" s="37">
        <v>257581.42289282937</v>
      </c>
      <c r="H98" s="37"/>
      <c r="I98" s="37">
        <v>4488.1849574468015</v>
      </c>
      <c r="J98" s="34">
        <v>-116.26496229118402</v>
      </c>
      <c r="K98" s="37">
        <v>0</v>
      </c>
      <c r="L98" s="37">
        <v>6672562</v>
      </c>
    </row>
    <row r="99" spans="1:12" s="4" customFormat="1" ht="27" customHeight="1">
      <c r="A99" s="32" t="s">
        <v>132</v>
      </c>
      <c r="B99" s="33">
        <v>31846</v>
      </c>
      <c r="C99" s="34">
        <v>168727.99100000001</v>
      </c>
      <c r="D99" s="35">
        <v>1.1639999999999999</v>
      </c>
      <c r="E99" s="36" t="s">
        <v>521</v>
      </c>
      <c r="F99" s="37">
        <v>196399.381524</v>
      </c>
      <c r="G99" s="37">
        <v>195822.41365716144</v>
      </c>
      <c r="H99" s="37"/>
      <c r="I99" s="37">
        <v>6149.0426947548031</v>
      </c>
      <c r="J99" s="34">
        <v>1544.5927750168175</v>
      </c>
      <c r="K99" s="37">
        <v>49189102</v>
      </c>
      <c r="L99" s="37">
        <v>0</v>
      </c>
    </row>
    <row r="100" spans="1:12" s="4" customFormat="1" ht="13.2">
      <c r="A100" s="4" t="s">
        <v>133</v>
      </c>
      <c r="B100" s="33">
        <v>65380</v>
      </c>
      <c r="C100" s="34">
        <v>311015.11900000001</v>
      </c>
      <c r="D100" s="35">
        <v>1.056</v>
      </c>
      <c r="E100" s="36" t="s">
        <v>521</v>
      </c>
      <c r="F100" s="37">
        <v>328431.96566400002</v>
      </c>
      <c r="G100" s="37">
        <v>327467.12204198691</v>
      </c>
      <c r="H100" s="37"/>
      <c r="I100" s="37">
        <v>5008.6742435299311</v>
      </c>
      <c r="J100" s="34">
        <v>404.22432379194561</v>
      </c>
      <c r="K100" s="37">
        <v>26428186</v>
      </c>
      <c r="L100" s="37">
        <v>0</v>
      </c>
    </row>
    <row r="101" spans="1:12" s="4" customFormat="1" ht="13.2">
      <c r="A101" s="4" t="s">
        <v>134</v>
      </c>
      <c r="B101" s="33">
        <v>13170</v>
      </c>
      <c r="C101" s="34">
        <v>64198.669000000002</v>
      </c>
      <c r="D101" s="35">
        <v>1.0900000000000001</v>
      </c>
      <c r="E101" s="36" t="s">
        <v>521</v>
      </c>
      <c r="F101" s="37">
        <v>69976.549210000012</v>
      </c>
      <c r="G101" s="37">
        <v>69770.977176049986</v>
      </c>
      <c r="H101" s="37"/>
      <c r="I101" s="37">
        <v>5297.7203626461651</v>
      </c>
      <c r="J101" s="34">
        <v>693.27044290817958</v>
      </c>
      <c r="K101" s="37">
        <v>9130372</v>
      </c>
      <c r="L101" s="37">
        <v>0</v>
      </c>
    </row>
    <row r="102" spans="1:12" s="4" customFormat="1" ht="13.2">
      <c r="A102" s="4" t="s">
        <v>135</v>
      </c>
      <c r="B102" s="33">
        <v>28697</v>
      </c>
      <c r="C102" s="34">
        <v>129711.70699999999</v>
      </c>
      <c r="D102" s="35">
        <v>1.0029999999999999</v>
      </c>
      <c r="E102" s="36" t="s">
        <v>521</v>
      </c>
      <c r="F102" s="37">
        <v>130100.84212099998</v>
      </c>
      <c r="G102" s="37">
        <v>129718.64129750461</v>
      </c>
      <c r="H102" s="37"/>
      <c r="I102" s="37">
        <v>4520.2857893683877</v>
      </c>
      <c r="J102" s="34">
        <v>-84.164130369597842</v>
      </c>
      <c r="K102" s="37">
        <v>0</v>
      </c>
      <c r="L102" s="37">
        <v>2415258</v>
      </c>
    </row>
    <row r="103" spans="1:12" s="4" customFormat="1" ht="13.2">
      <c r="A103" s="4" t="s">
        <v>136</v>
      </c>
      <c r="B103" s="33">
        <v>17160</v>
      </c>
      <c r="C103" s="34">
        <v>79664.764999999999</v>
      </c>
      <c r="D103" s="35">
        <v>0.997</v>
      </c>
      <c r="E103" s="36" t="s">
        <v>521</v>
      </c>
      <c r="F103" s="37">
        <v>79425.770705000003</v>
      </c>
      <c r="G103" s="37">
        <v>79192.439433078092</v>
      </c>
      <c r="H103" s="37"/>
      <c r="I103" s="37">
        <v>4614.9440229066486</v>
      </c>
      <c r="J103" s="34">
        <v>10.494103168663059</v>
      </c>
      <c r="K103" s="37">
        <v>180079</v>
      </c>
      <c r="L103" s="37">
        <v>0</v>
      </c>
    </row>
    <row r="104" spans="1:12" s="4" customFormat="1" ht="27" customHeight="1">
      <c r="A104" s="32" t="s">
        <v>137</v>
      </c>
      <c r="B104" s="33">
        <v>14962</v>
      </c>
      <c r="C104" s="34">
        <v>47197.924179999995</v>
      </c>
      <c r="D104" s="35">
        <v>1.0149999999999999</v>
      </c>
      <c r="E104" s="36" t="s">
        <v>522</v>
      </c>
      <c r="F104" s="37">
        <v>47905.893042699987</v>
      </c>
      <c r="G104" s="37">
        <v>47765.158582624994</v>
      </c>
      <c r="H104" s="37"/>
      <c r="I104" s="37">
        <v>3192.4313983842399</v>
      </c>
      <c r="J104" s="34">
        <v>-1412.0185213537457</v>
      </c>
      <c r="K104" s="37">
        <v>0</v>
      </c>
      <c r="L104" s="37">
        <v>21126621</v>
      </c>
    </row>
    <row r="105" spans="1:12" s="4" customFormat="1" ht="13.2">
      <c r="A105" s="4" t="s">
        <v>138</v>
      </c>
      <c r="B105" s="33">
        <v>12513</v>
      </c>
      <c r="C105" s="34">
        <v>48840.723999999995</v>
      </c>
      <c r="D105" s="35">
        <v>0.90200000000000002</v>
      </c>
      <c r="E105" s="36" t="s">
        <v>522</v>
      </c>
      <c r="F105" s="37">
        <v>44054.333047999993</v>
      </c>
      <c r="G105" s="37">
        <v>43924.913421693309</v>
      </c>
      <c r="H105" s="37"/>
      <c r="I105" s="37">
        <v>3510.3423177250306</v>
      </c>
      <c r="J105" s="34">
        <v>-1094.1076020129549</v>
      </c>
      <c r="K105" s="37">
        <v>0</v>
      </c>
      <c r="L105" s="37">
        <v>13690568</v>
      </c>
    </row>
    <row r="106" spans="1:12" s="4" customFormat="1" ht="13.2">
      <c r="A106" s="4" t="s">
        <v>139</v>
      </c>
      <c r="B106" s="33">
        <v>17430</v>
      </c>
      <c r="C106" s="34">
        <v>59387.673999999999</v>
      </c>
      <c r="D106" s="35">
        <v>0.92800000000000005</v>
      </c>
      <c r="E106" s="36" t="s">
        <v>522</v>
      </c>
      <c r="F106" s="37">
        <v>55111.761471999998</v>
      </c>
      <c r="G106" s="37">
        <v>54949.858133977876</v>
      </c>
      <c r="H106" s="37"/>
      <c r="I106" s="37">
        <v>3152.6023025804861</v>
      </c>
      <c r="J106" s="34">
        <v>-1451.8476171574994</v>
      </c>
      <c r="K106" s="37">
        <v>0</v>
      </c>
      <c r="L106" s="37">
        <v>25305704</v>
      </c>
    </row>
    <row r="107" spans="1:12" s="4" customFormat="1" ht="13.2">
      <c r="A107" s="4" t="s">
        <v>140</v>
      </c>
      <c r="B107" s="33">
        <v>14373</v>
      </c>
      <c r="C107" s="34">
        <v>35690.048999999999</v>
      </c>
      <c r="D107" s="35">
        <v>0.97299999999999998</v>
      </c>
      <c r="E107" s="36" t="s">
        <v>521</v>
      </c>
      <c r="F107" s="37">
        <v>34726.417676999998</v>
      </c>
      <c r="G107" s="37">
        <v>34624.400924327107</v>
      </c>
      <c r="H107" s="37"/>
      <c r="I107" s="37">
        <v>2408.9891410510754</v>
      </c>
      <c r="J107" s="34">
        <v>-2195.4607786869101</v>
      </c>
      <c r="K107" s="37">
        <v>0</v>
      </c>
      <c r="L107" s="37">
        <v>31555358</v>
      </c>
    </row>
    <row r="108" spans="1:12" s="4" customFormat="1" ht="13.2">
      <c r="A108" s="4" t="s">
        <v>141</v>
      </c>
      <c r="B108" s="33">
        <v>32438</v>
      </c>
      <c r="C108" s="34">
        <v>237805.503</v>
      </c>
      <c r="D108" s="35">
        <v>0.874</v>
      </c>
      <c r="E108" s="36" t="s">
        <v>521</v>
      </c>
      <c r="F108" s="37">
        <v>207842.00962199998</v>
      </c>
      <c r="G108" s="37">
        <v>207231.42643176529</v>
      </c>
      <c r="H108" s="37"/>
      <c r="I108" s="37">
        <v>6388.5389491264959</v>
      </c>
      <c r="J108" s="34">
        <v>1784.0890293885104</v>
      </c>
      <c r="K108" s="37">
        <v>57872280</v>
      </c>
      <c r="L108" s="37">
        <v>0</v>
      </c>
    </row>
    <row r="109" spans="1:12" s="4" customFormat="1" ht="13.2">
      <c r="A109" s="4" t="s">
        <v>142</v>
      </c>
      <c r="B109" s="33">
        <v>137909</v>
      </c>
      <c r="C109" s="34">
        <v>476929.18699999998</v>
      </c>
      <c r="D109" s="35">
        <v>0.95399999999999996</v>
      </c>
      <c r="E109" s="36" t="s">
        <v>521</v>
      </c>
      <c r="F109" s="37">
        <v>454990.44439799996</v>
      </c>
      <c r="G109" s="37">
        <v>453653.8064508781</v>
      </c>
      <c r="H109" s="37"/>
      <c r="I109" s="37">
        <v>3289.5155968854688</v>
      </c>
      <c r="J109" s="34">
        <v>-1314.9343228525167</v>
      </c>
      <c r="K109" s="37">
        <v>0</v>
      </c>
      <c r="L109" s="37">
        <v>181341278</v>
      </c>
    </row>
    <row r="110" spans="1:12" s="4" customFormat="1" ht="13.2">
      <c r="A110" s="4" t="s">
        <v>143</v>
      </c>
      <c r="B110" s="33">
        <v>51048</v>
      </c>
      <c r="C110" s="34">
        <v>315561.89399999997</v>
      </c>
      <c r="D110" s="35">
        <v>0.91200000000000003</v>
      </c>
      <c r="E110" s="36" t="s">
        <v>521</v>
      </c>
      <c r="F110" s="37">
        <v>287792.44732799998</v>
      </c>
      <c r="G110" s="37">
        <v>286946.99153715884</v>
      </c>
      <c r="H110" s="37"/>
      <c r="I110" s="37">
        <v>5621.1211318202249</v>
      </c>
      <c r="J110" s="34">
        <v>1016.6712120822394</v>
      </c>
      <c r="K110" s="37">
        <v>51899032</v>
      </c>
      <c r="L110" s="37">
        <v>0</v>
      </c>
    </row>
    <row r="111" spans="1:12" s="4" customFormat="1" ht="13.2">
      <c r="A111" s="4" t="s">
        <v>144</v>
      </c>
      <c r="B111" s="33">
        <v>25610</v>
      </c>
      <c r="C111" s="34">
        <v>102547.96093</v>
      </c>
      <c r="D111" s="35">
        <v>0.99399999999999999</v>
      </c>
      <c r="E111" s="36" t="s">
        <v>522</v>
      </c>
      <c r="F111" s="37">
        <v>101932.67316442</v>
      </c>
      <c r="G111" s="37">
        <v>101633.2227458878</v>
      </c>
      <c r="H111" s="37"/>
      <c r="I111" s="37">
        <v>3968.4975691482937</v>
      </c>
      <c r="J111" s="34">
        <v>-635.95235058969183</v>
      </c>
      <c r="K111" s="37">
        <v>0</v>
      </c>
      <c r="L111" s="37">
        <v>16286740</v>
      </c>
    </row>
    <row r="112" spans="1:12" s="4" customFormat="1" ht="13.2">
      <c r="A112" s="4" t="s">
        <v>145</v>
      </c>
      <c r="B112" s="33">
        <v>15020</v>
      </c>
      <c r="C112" s="34">
        <v>57495.199999999997</v>
      </c>
      <c r="D112" s="35">
        <v>0.91300000000000003</v>
      </c>
      <c r="E112" s="36" t="s">
        <v>521</v>
      </c>
      <c r="F112" s="37">
        <v>52493.117599999998</v>
      </c>
      <c r="G112" s="37">
        <v>52338.907124130055</v>
      </c>
      <c r="H112" s="37"/>
      <c r="I112" s="37">
        <v>3484.6143225119877</v>
      </c>
      <c r="J112" s="34">
        <v>-1119.8355972259978</v>
      </c>
      <c r="K112" s="37">
        <v>0</v>
      </c>
      <c r="L112" s="37">
        <v>16819931</v>
      </c>
    </row>
    <row r="113" spans="1:12" s="4" customFormat="1" ht="13.2">
      <c r="A113" s="4" t="s">
        <v>146</v>
      </c>
      <c r="B113" s="33">
        <v>15970</v>
      </c>
      <c r="C113" s="34">
        <v>52132.998</v>
      </c>
      <c r="D113" s="35">
        <v>0.999</v>
      </c>
      <c r="E113" s="36" t="s">
        <v>522</v>
      </c>
      <c r="F113" s="37">
        <v>52080.865001999999</v>
      </c>
      <c r="G113" s="37">
        <v>51927.865611929927</v>
      </c>
      <c r="H113" s="37"/>
      <c r="I113" s="37">
        <v>3251.5883288622367</v>
      </c>
      <c r="J113" s="34">
        <v>-1352.8615908757488</v>
      </c>
      <c r="K113" s="37">
        <v>0</v>
      </c>
      <c r="L113" s="37">
        <v>21605200</v>
      </c>
    </row>
    <row r="114" spans="1:12" s="4" customFormat="1" ht="13.2">
      <c r="A114" s="4" t="s">
        <v>147</v>
      </c>
      <c r="B114" s="33">
        <v>16917</v>
      </c>
      <c r="C114" s="34">
        <v>83667.368450000009</v>
      </c>
      <c r="D114" s="35">
        <v>0.93500000000000005</v>
      </c>
      <c r="E114" s="36" t="s">
        <v>522</v>
      </c>
      <c r="F114" s="37">
        <v>78228.989500750016</v>
      </c>
      <c r="G114" s="37">
        <v>77999.174045900087</v>
      </c>
      <c r="H114" s="37"/>
      <c r="I114" s="37">
        <v>4610.6977623633084</v>
      </c>
      <c r="J114" s="34">
        <v>6.2478426253228463</v>
      </c>
      <c r="K114" s="37">
        <v>105695</v>
      </c>
      <c r="L114" s="37">
        <v>0</v>
      </c>
    </row>
    <row r="115" spans="1:12" s="4" customFormat="1" ht="13.2">
      <c r="A115" s="4" t="s">
        <v>148</v>
      </c>
      <c r="B115" s="33">
        <v>82510</v>
      </c>
      <c r="C115" s="34">
        <v>437757.49200000003</v>
      </c>
      <c r="D115" s="35">
        <v>1.012</v>
      </c>
      <c r="E115" s="36" t="s">
        <v>521</v>
      </c>
      <c r="F115" s="37">
        <v>443010.58190400002</v>
      </c>
      <c r="G115" s="37">
        <v>441709.13752854092</v>
      </c>
      <c r="H115" s="37"/>
      <c r="I115" s="37">
        <v>5353.4012547393149</v>
      </c>
      <c r="J115" s="34">
        <v>748.95133500132943</v>
      </c>
      <c r="K115" s="37">
        <v>61795975</v>
      </c>
      <c r="L115" s="37">
        <v>0</v>
      </c>
    </row>
    <row r="116" spans="1:12" s="4" customFormat="1" ht="13.2">
      <c r="A116" s="4" t="s">
        <v>149</v>
      </c>
      <c r="B116" s="33">
        <v>30104</v>
      </c>
      <c r="C116" s="34">
        <v>100523.429</v>
      </c>
      <c r="D116" s="35">
        <v>0.95399999999999996</v>
      </c>
      <c r="E116" s="36" t="s">
        <v>521</v>
      </c>
      <c r="F116" s="37">
        <v>95899.351265999998</v>
      </c>
      <c r="G116" s="37">
        <v>95617.625103209692</v>
      </c>
      <c r="H116" s="37"/>
      <c r="I116" s="37">
        <v>3176.2431937021556</v>
      </c>
      <c r="J116" s="34">
        <v>-1428.2067260358299</v>
      </c>
      <c r="K116" s="37">
        <v>0</v>
      </c>
      <c r="L116" s="37">
        <v>42994735</v>
      </c>
    </row>
    <row r="117" spans="1:12" s="4" customFormat="1" ht="13.2">
      <c r="A117" s="4" t="s">
        <v>150</v>
      </c>
      <c r="B117" s="33">
        <v>43961</v>
      </c>
      <c r="C117" s="34">
        <v>182950.277</v>
      </c>
      <c r="D117" s="35">
        <v>1.0580000000000001</v>
      </c>
      <c r="E117" s="36" t="s">
        <v>521</v>
      </c>
      <c r="F117" s="37">
        <v>193561.39306600002</v>
      </c>
      <c r="G117" s="37">
        <v>192992.76243593899</v>
      </c>
      <c r="H117" s="37"/>
      <c r="I117" s="37">
        <v>4390.0903627292146</v>
      </c>
      <c r="J117" s="34">
        <v>-214.35955700877093</v>
      </c>
      <c r="K117" s="37">
        <v>0</v>
      </c>
      <c r="L117" s="37">
        <v>9423460</v>
      </c>
    </row>
    <row r="118" spans="1:12" s="4" customFormat="1" ht="13.2">
      <c r="A118" s="4" t="s">
        <v>151</v>
      </c>
      <c r="B118" s="33">
        <v>23324</v>
      </c>
      <c r="C118" s="34">
        <v>61219.803</v>
      </c>
      <c r="D118" s="35">
        <v>0.88700000000000001</v>
      </c>
      <c r="E118" s="36" t="s">
        <v>521</v>
      </c>
      <c r="F118" s="37">
        <v>54301.965260999998</v>
      </c>
      <c r="G118" s="37">
        <v>54142.440883587682</v>
      </c>
      <c r="H118" s="37"/>
      <c r="I118" s="37">
        <v>2321.3188511227781</v>
      </c>
      <c r="J118" s="34">
        <v>-2283.1310686152074</v>
      </c>
      <c r="K118" s="37">
        <v>0</v>
      </c>
      <c r="L118" s="37">
        <v>53251749</v>
      </c>
    </row>
    <row r="119" spans="1:12" s="4" customFormat="1" ht="13.2">
      <c r="A119" s="4" t="s">
        <v>152</v>
      </c>
      <c r="B119" s="33">
        <v>116834</v>
      </c>
      <c r="C119" s="34">
        <v>506674.04399999999</v>
      </c>
      <c r="D119" s="35">
        <v>1.056</v>
      </c>
      <c r="E119" s="36" t="s">
        <v>521</v>
      </c>
      <c r="F119" s="37">
        <v>535047.79046399996</v>
      </c>
      <c r="G119" s="37">
        <v>533475.965848641</v>
      </c>
      <c r="H119" s="37"/>
      <c r="I119" s="37">
        <v>4566.1020409182338</v>
      </c>
      <c r="J119" s="34">
        <v>-38.347878819751713</v>
      </c>
      <c r="K119" s="37">
        <v>0</v>
      </c>
      <c r="L119" s="37">
        <v>4480336</v>
      </c>
    </row>
    <row r="120" spans="1:12" s="4" customFormat="1" ht="13.2">
      <c r="A120" s="4" t="s">
        <v>153</v>
      </c>
      <c r="B120" s="33">
        <v>322574</v>
      </c>
      <c r="C120" s="34">
        <v>1300422.5419999999</v>
      </c>
      <c r="D120" s="35">
        <v>1.026</v>
      </c>
      <c r="E120" s="36" t="s">
        <v>521</v>
      </c>
      <c r="F120" s="37">
        <v>1334233.5280919999</v>
      </c>
      <c r="G120" s="37">
        <v>1330313.9135464029</v>
      </c>
      <c r="H120" s="37"/>
      <c r="I120" s="37">
        <v>4124.0580875904534</v>
      </c>
      <c r="J120" s="34">
        <v>-480.39183214753211</v>
      </c>
      <c r="K120" s="37">
        <v>0</v>
      </c>
      <c r="L120" s="37">
        <v>154961915</v>
      </c>
    </row>
    <row r="121" spans="1:12" s="4" customFormat="1" ht="13.2">
      <c r="A121" s="4" t="s">
        <v>154</v>
      </c>
      <c r="B121" s="33">
        <v>12954</v>
      </c>
      <c r="C121" s="34">
        <v>54142.745999999999</v>
      </c>
      <c r="D121" s="35">
        <v>0.84</v>
      </c>
      <c r="E121" s="36" t="s">
        <v>521</v>
      </c>
      <c r="F121" s="37">
        <v>45479.906640000001</v>
      </c>
      <c r="G121" s="37">
        <v>45346.299066928841</v>
      </c>
      <c r="H121" s="37"/>
      <c r="I121" s="37">
        <v>3500.5634604700358</v>
      </c>
      <c r="J121" s="34">
        <v>-1103.8864592679497</v>
      </c>
      <c r="K121" s="37">
        <v>0</v>
      </c>
      <c r="L121" s="37">
        <v>14299745</v>
      </c>
    </row>
    <row r="122" spans="1:12" s="4" customFormat="1" ht="13.2">
      <c r="A122" s="4" t="s">
        <v>155</v>
      </c>
      <c r="B122" s="33">
        <v>7211</v>
      </c>
      <c r="C122" s="34">
        <v>20371.039000000001</v>
      </c>
      <c r="D122" s="35">
        <v>0.93</v>
      </c>
      <c r="E122" s="36" t="s">
        <v>521</v>
      </c>
      <c r="F122" s="37">
        <v>18945.066270000003</v>
      </c>
      <c r="G122" s="37">
        <v>18889.410827563788</v>
      </c>
      <c r="H122" s="37"/>
      <c r="I122" s="37">
        <v>2619.5272261217292</v>
      </c>
      <c r="J122" s="34">
        <v>-1984.9226936162563</v>
      </c>
      <c r="K122" s="37">
        <v>0</v>
      </c>
      <c r="L122" s="37">
        <v>14313278</v>
      </c>
    </row>
    <row r="123" spans="1:12" s="4" customFormat="1" ht="13.2">
      <c r="A123" s="4" t="s">
        <v>156</v>
      </c>
      <c r="B123" s="33">
        <v>19065</v>
      </c>
      <c r="C123" s="34">
        <v>86041.760999999999</v>
      </c>
      <c r="D123" s="35">
        <v>0.99299999999999999</v>
      </c>
      <c r="E123" s="36" t="s">
        <v>521</v>
      </c>
      <c r="F123" s="37">
        <v>85439.468672999996</v>
      </c>
      <c r="G123" s="37">
        <v>85188.470795096509</v>
      </c>
      <c r="H123" s="37"/>
      <c r="I123" s="37">
        <v>4468.3173771359307</v>
      </c>
      <c r="J123" s="34">
        <v>-136.13254260205485</v>
      </c>
      <c r="K123" s="37">
        <v>0</v>
      </c>
      <c r="L123" s="37">
        <v>2595367</v>
      </c>
    </row>
    <row r="124" spans="1:12" s="4" customFormat="1" ht="13.2">
      <c r="A124" s="4" t="s">
        <v>157</v>
      </c>
      <c r="B124" s="33">
        <v>18514</v>
      </c>
      <c r="C124" s="34">
        <v>69560.03</v>
      </c>
      <c r="D124" s="35">
        <v>1.0629999999999999</v>
      </c>
      <c r="E124" s="36" t="s">
        <v>521</v>
      </c>
      <c r="F124" s="37">
        <v>73942.311889999997</v>
      </c>
      <c r="G124" s="37">
        <v>73725.089525910866</v>
      </c>
      <c r="H124" s="37"/>
      <c r="I124" s="37">
        <v>3982.1264732586619</v>
      </c>
      <c r="J124" s="34">
        <v>-622.32344647932359</v>
      </c>
      <c r="K124" s="37">
        <v>0</v>
      </c>
      <c r="L124" s="37">
        <v>11521696</v>
      </c>
    </row>
    <row r="125" spans="1:12" s="4" customFormat="1" ht="13.2">
      <c r="A125" s="4" t="s">
        <v>158</v>
      </c>
      <c r="B125" s="33">
        <v>15149</v>
      </c>
      <c r="C125" s="34">
        <v>43651.891000000003</v>
      </c>
      <c r="D125" s="35">
        <v>0.94599999999999995</v>
      </c>
      <c r="E125" s="36" t="s">
        <v>521</v>
      </c>
      <c r="F125" s="37">
        <v>41294.688886000004</v>
      </c>
      <c r="G125" s="37">
        <v>41173.376342276919</v>
      </c>
      <c r="H125" s="37"/>
      <c r="I125" s="37">
        <v>2717.8940089957696</v>
      </c>
      <c r="J125" s="34">
        <v>-1886.5559107422159</v>
      </c>
      <c r="K125" s="37">
        <v>0</v>
      </c>
      <c r="L125" s="37">
        <v>28579435</v>
      </c>
    </row>
    <row r="126" spans="1:12" s="4" customFormat="1" ht="13.2">
      <c r="A126" s="4" t="s">
        <v>159</v>
      </c>
      <c r="B126" s="33">
        <v>23119</v>
      </c>
      <c r="C126" s="34">
        <v>64377.078000000001</v>
      </c>
      <c r="D126" s="35">
        <v>0.94399999999999995</v>
      </c>
      <c r="E126" s="36" t="s">
        <v>521</v>
      </c>
      <c r="F126" s="37">
        <v>60771.961631999999</v>
      </c>
      <c r="G126" s="37">
        <v>60593.430168233019</v>
      </c>
      <c r="H126" s="37"/>
      <c r="I126" s="37">
        <v>2620.9364664662407</v>
      </c>
      <c r="J126" s="34">
        <v>-1983.5134532717448</v>
      </c>
      <c r="K126" s="37">
        <v>0</v>
      </c>
      <c r="L126" s="37">
        <v>45856848</v>
      </c>
    </row>
    <row r="127" spans="1:12" s="4" customFormat="1" ht="13.2">
      <c r="A127" s="4" t="s">
        <v>160</v>
      </c>
      <c r="B127" s="33">
        <v>13655</v>
      </c>
      <c r="C127" s="34">
        <v>58963.688000000002</v>
      </c>
      <c r="D127" s="35">
        <v>1.135</v>
      </c>
      <c r="E127" s="36" t="s">
        <v>521</v>
      </c>
      <c r="F127" s="37">
        <v>66923.785879999996</v>
      </c>
      <c r="G127" s="37">
        <v>66727.182032878278</v>
      </c>
      <c r="H127" s="37"/>
      <c r="I127" s="37">
        <v>4886.6482631181461</v>
      </c>
      <c r="J127" s="34">
        <v>282.19834338016062</v>
      </c>
      <c r="K127" s="37">
        <v>3853418</v>
      </c>
      <c r="L127" s="37">
        <v>0</v>
      </c>
    </row>
    <row r="128" spans="1:12" s="4" customFormat="1" ht="13.2">
      <c r="A128" s="4" t="s">
        <v>161</v>
      </c>
      <c r="B128" s="33">
        <v>20462</v>
      </c>
      <c r="C128" s="34">
        <v>62389.131000000001</v>
      </c>
      <c r="D128" s="35">
        <v>0.96599999999999997</v>
      </c>
      <c r="E128" s="36" t="s">
        <v>521</v>
      </c>
      <c r="F128" s="37">
        <v>60267.900545999997</v>
      </c>
      <c r="G128" s="37">
        <v>60090.849876354099</v>
      </c>
      <c r="H128" s="37"/>
      <c r="I128" s="37">
        <v>2936.7046171612792</v>
      </c>
      <c r="J128" s="34">
        <v>-1667.7453025767063</v>
      </c>
      <c r="K128" s="37">
        <v>0</v>
      </c>
      <c r="L128" s="37">
        <v>34125404</v>
      </c>
    </row>
    <row r="129" spans="1:12" s="4" customFormat="1" ht="13.2">
      <c r="A129" s="4" t="s">
        <v>162</v>
      </c>
      <c r="B129" s="33">
        <v>13132</v>
      </c>
      <c r="C129" s="34">
        <v>53452.625</v>
      </c>
      <c r="D129" s="35">
        <v>1.008</v>
      </c>
      <c r="E129" s="36" t="s">
        <v>521</v>
      </c>
      <c r="F129" s="37">
        <v>53880.245999999999</v>
      </c>
      <c r="G129" s="37">
        <v>53721.960518863903</v>
      </c>
      <c r="H129" s="37"/>
      <c r="I129" s="37">
        <v>4090.9199298556123</v>
      </c>
      <c r="J129" s="34">
        <v>-513.52998988237323</v>
      </c>
      <c r="K129" s="37">
        <v>0</v>
      </c>
      <c r="L129" s="37">
        <v>6743676</v>
      </c>
    </row>
    <row r="130" spans="1:12" s="4" customFormat="1" ht="13.2">
      <c r="A130" s="4" t="s">
        <v>163</v>
      </c>
      <c r="B130" s="33">
        <v>43359</v>
      </c>
      <c r="C130" s="34">
        <v>199864.50099999999</v>
      </c>
      <c r="D130" s="35">
        <v>0.89300000000000002</v>
      </c>
      <c r="E130" s="36" t="s">
        <v>521</v>
      </c>
      <c r="F130" s="37">
        <v>178478.99939300001</v>
      </c>
      <c r="G130" s="37">
        <v>177954.67672580935</v>
      </c>
      <c r="H130" s="37"/>
      <c r="I130" s="37">
        <v>4104.2154276115534</v>
      </c>
      <c r="J130" s="34">
        <v>-500.23449212643209</v>
      </c>
      <c r="K130" s="37">
        <v>0</v>
      </c>
      <c r="L130" s="37">
        <v>21689667</v>
      </c>
    </row>
    <row r="131" spans="1:12" s="4" customFormat="1" ht="13.2">
      <c r="A131" s="4" t="s">
        <v>164</v>
      </c>
      <c r="B131" s="33">
        <v>34667</v>
      </c>
      <c r="C131" s="34">
        <v>76059.002999999997</v>
      </c>
      <c r="D131" s="35">
        <v>0.94399999999999995</v>
      </c>
      <c r="E131" s="36" t="s">
        <v>521</v>
      </c>
      <c r="F131" s="37">
        <v>71799.698831999995</v>
      </c>
      <c r="G131" s="37">
        <v>71588.770881243239</v>
      </c>
      <c r="H131" s="37"/>
      <c r="I131" s="37">
        <v>2065.0408423354556</v>
      </c>
      <c r="J131" s="34">
        <v>-2539.4090774025299</v>
      </c>
      <c r="K131" s="37">
        <v>0</v>
      </c>
      <c r="L131" s="37">
        <v>88033694</v>
      </c>
    </row>
    <row r="132" spans="1:12" s="4" customFormat="1" ht="13.2">
      <c r="A132" s="4" t="s">
        <v>165</v>
      </c>
      <c r="B132" s="33">
        <v>28985</v>
      </c>
      <c r="C132" s="34">
        <v>121125.958</v>
      </c>
      <c r="D132" s="35">
        <v>0.97399999999999998</v>
      </c>
      <c r="E132" s="36" t="s">
        <v>521</v>
      </c>
      <c r="F132" s="37">
        <v>117976.68309199999</v>
      </c>
      <c r="G132" s="37">
        <v>117630.09974406842</v>
      </c>
      <c r="H132" s="37"/>
      <c r="I132" s="37">
        <v>4058.3094615859382</v>
      </c>
      <c r="J132" s="34">
        <v>-546.14045815204736</v>
      </c>
      <c r="K132" s="37">
        <v>0</v>
      </c>
      <c r="L132" s="37">
        <v>15829881</v>
      </c>
    </row>
    <row r="133" spans="1:12" s="4" customFormat="1" ht="13.2">
      <c r="A133" s="4" t="s">
        <v>166</v>
      </c>
      <c r="B133" s="33">
        <v>15193</v>
      </c>
      <c r="C133" s="34">
        <v>57104.52</v>
      </c>
      <c r="D133" s="35">
        <v>0.92600000000000005</v>
      </c>
      <c r="E133" s="36" t="s">
        <v>521</v>
      </c>
      <c r="F133" s="37">
        <v>52878.785519999998</v>
      </c>
      <c r="G133" s="37">
        <v>52723.442056870204</v>
      </c>
      <c r="H133" s="37"/>
      <c r="I133" s="37">
        <v>3470.2456431824003</v>
      </c>
      <c r="J133" s="34">
        <v>-1134.2042765555852</v>
      </c>
      <c r="K133" s="37">
        <v>0</v>
      </c>
      <c r="L133" s="37">
        <v>17231966</v>
      </c>
    </row>
    <row r="134" spans="1:12" s="4" customFormat="1" ht="13.2">
      <c r="A134" s="4" t="s">
        <v>167</v>
      </c>
      <c r="B134" s="33">
        <v>40732</v>
      </c>
      <c r="C134" s="34">
        <v>166716.34099999999</v>
      </c>
      <c r="D134" s="35">
        <v>1.0349999999999999</v>
      </c>
      <c r="E134" s="36" t="s">
        <v>521</v>
      </c>
      <c r="F134" s="37">
        <v>172551.41293499997</v>
      </c>
      <c r="G134" s="37">
        <v>172044.50390163867</v>
      </c>
      <c r="H134" s="37"/>
      <c r="I134" s="37">
        <v>4223.8167509977093</v>
      </c>
      <c r="J134" s="34">
        <v>-380.63316874027623</v>
      </c>
      <c r="K134" s="37">
        <v>0</v>
      </c>
      <c r="L134" s="37">
        <v>15503950</v>
      </c>
    </row>
    <row r="135" spans="1:12" s="4" customFormat="1" ht="13.2">
      <c r="A135" s="4" t="s">
        <v>168</v>
      </c>
      <c r="B135" s="33">
        <v>9831</v>
      </c>
      <c r="C135" s="34">
        <v>37279.699000000001</v>
      </c>
      <c r="D135" s="35">
        <v>0.94099999999999995</v>
      </c>
      <c r="E135" s="36" t="s">
        <v>521</v>
      </c>
      <c r="F135" s="37">
        <v>35080.196758999999</v>
      </c>
      <c r="G135" s="37">
        <v>34977.140699784031</v>
      </c>
      <c r="H135" s="37"/>
      <c r="I135" s="37">
        <v>3557.8415928983859</v>
      </c>
      <c r="J135" s="34">
        <v>-1046.6083268395996</v>
      </c>
      <c r="K135" s="37">
        <v>0</v>
      </c>
      <c r="L135" s="37">
        <v>10289206</v>
      </c>
    </row>
    <row r="136" spans="1:12" s="4" customFormat="1" ht="13.2">
      <c r="A136" s="4" t="s">
        <v>169</v>
      </c>
      <c r="B136" s="33">
        <v>14102</v>
      </c>
      <c r="C136" s="34">
        <v>68476.19</v>
      </c>
      <c r="D136" s="35">
        <v>1.0489999999999999</v>
      </c>
      <c r="E136" s="36" t="s">
        <v>521</v>
      </c>
      <c r="F136" s="37">
        <v>71831.523310000004</v>
      </c>
      <c r="G136" s="37">
        <v>71620.501867598621</v>
      </c>
      <c r="H136" s="37"/>
      <c r="I136" s="37">
        <v>5078.7478277973778</v>
      </c>
      <c r="J136" s="34">
        <v>474.29790805939228</v>
      </c>
      <c r="K136" s="37">
        <v>6688549</v>
      </c>
      <c r="L136" s="37">
        <v>0</v>
      </c>
    </row>
    <row r="137" spans="1:12" s="4" customFormat="1" ht="27" customHeight="1">
      <c r="A137" s="32" t="s">
        <v>170</v>
      </c>
      <c r="B137" s="33">
        <v>42949</v>
      </c>
      <c r="C137" s="34">
        <v>207993.163</v>
      </c>
      <c r="D137" s="35">
        <v>1.0289999999999999</v>
      </c>
      <c r="E137" s="36" t="s">
        <v>521</v>
      </c>
      <c r="F137" s="37">
        <v>214024.96472699998</v>
      </c>
      <c r="G137" s="37">
        <v>213396.21769943539</v>
      </c>
      <c r="H137" s="37"/>
      <c r="I137" s="37">
        <v>4968.5957228209127</v>
      </c>
      <c r="J137" s="34">
        <v>364.14580308292716</v>
      </c>
      <c r="K137" s="37">
        <v>15639698</v>
      </c>
      <c r="L137" s="37">
        <v>0</v>
      </c>
    </row>
    <row r="138" spans="1:12" s="4" customFormat="1" ht="13.2">
      <c r="A138" s="4" t="s">
        <v>171</v>
      </c>
      <c r="B138" s="33">
        <v>96952</v>
      </c>
      <c r="C138" s="34">
        <v>412262.98200000002</v>
      </c>
      <c r="D138" s="35">
        <v>1.097</v>
      </c>
      <c r="E138" s="36" t="s">
        <v>521</v>
      </c>
      <c r="F138" s="37">
        <v>452252.49125399999</v>
      </c>
      <c r="G138" s="37">
        <v>450923.89666716137</v>
      </c>
      <c r="H138" s="37"/>
      <c r="I138" s="37">
        <v>4651.0014921524189</v>
      </c>
      <c r="J138" s="34">
        <v>46.551572414433394</v>
      </c>
      <c r="K138" s="37">
        <v>4513268</v>
      </c>
      <c r="L138" s="37">
        <v>0</v>
      </c>
    </row>
    <row r="139" spans="1:12" s="4" customFormat="1" ht="13.2">
      <c r="A139" s="4" t="s">
        <v>172</v>
      </c>
      <c r="B139" s="33">
        <v>10514</v>
      </c>
      <c r="C139" s="34">
        <v>38165.106</v>
      </c>
      <c r="D139" s="35">
        <v>0.95899999999999996</v>
      </c>
      <c r="E139" s="36" t="s">
        <v>521</v>
      </c>
      <c r="F139" s="37">
        <v>36600.336653999999</v>
      </c>
      <c r="G139" s="37">
        <v>36492.814837989332</v>
      </c>
      <c r="H139" s="37"/>
      <c r="I139" s="37">
        <v>3470.8783372635849</v>
      </c>
      <c r="J139" s="34">
        <v>-1133.5715824744007</v>
      </c>
      <c r="K139" s="37">
        <v>0</v>
      </c>
      <c r="L139" s="37">
        <v>11918372</v>
      </c>
    </row>
    <row r="140" spans="1:12" s="4" customFormat="1" ht="13.2">
      <c r="A140" s="4" t="s">
        <v>173</v>
      </c>
      <c r="B140" s="33">
        <v>79144</v>
      </c>
      <c r="C140" s="34">
        <v>276168.66399999999</v>
      </c>
      <c r="D140" s="35">
        <v>1.222</v>
      </c>
      <c r="E140" s="36" t="s">
        <v>521</v>
      </c>
      <c r="F140" s="37">
        <v>337478.10740799998</v>
      </c>
      <c r="G140" s="37">
        <v>336486.68868648983</v>
      </c>
      <c r="H140" s="37"/>
      <c r="I140" s="37">
        <v>4251.5754660680514</v>
      </c>
      <c r="J140" s="34">
        <v>-352.87445366993416</v>
      </c>
      <c r="K140" s="37">
        <v>0</v>
      </c>
      <c r="L140" s="37">
        <v>27927896</v>
      </c>
    </row>
    <row r="141" spans="1:12" s="4" customFormat="1" ht="13.2">
      <c r="A141" s="4" t="s">
        <v>174</v>
      </c>
      <c r="B141" s="33">
        <v>24195</v>
      </c>
      <c r="C141" s="34">
        <v>102852.181</v>
      </c>
      <c r="D141" s="35">
        <v>1.0549999999999999</v>
      </c>
      <c r="E141" s="36" t="s">
        <v>521</v>
      </c>
      <c r="F141" s="37">
        <v>108509.05095499998</v>
      </c>
      <c r="G141" s="37">
        <v>108190.28093048984</v>
      </c>
      <c r="H141" s="37"/>
      <c r="I141" s="37">
        <v>4471.5966493279539</v>
      </c>
      <c r="J141" s="34">
        <v>-132.85327041003166</v>
      </c>
      <c r="K141" s="37">
        <v>0</v>
      </c>
      <c r="L141" s="37">
        <v>3214385</v>
      </c>
    </row>
    <row r="142" spans="1:12" s="4" customFormat="1" ht="13.2">
      <c r="A142" s="4" t="s">
        <v>175</v>
      </c>
      <c r="B142" s="33">
        <v>61030</v>
      </c>
      <c r="C142" s="34">
        <v>209964.891</v>
      </c>
      <c r="D142" s="35">
        <v>0.99399999999999999</v>
      </c>
      <c r="E142" s="36" t="s">
        <v>521</v>
      </c>
      <c r="F142" s="37">
        <v>208705.101654</v>
      </c>
      <c r="G142" s="37">
        <v>208091.98293455577</v>
      </c>
      <c r="H142" s="37"/>
      <c r="I142" s="37">
        <v>3409.6670970761229</v>
      </c>
      <c r="J142" s="34">
        <v>-1194.7828226618626</v>
      </c>
      <c r="K142" s="37">
        <v>0</v>
      </c>
      <c r="L142" s="37">
        <v>72917596</v>
      </c>
    </row>
    <row r="143" spans="1:12" s="4" customFormat="1" ht="27" customHeight="1">
      <c r="A143" s="32" t="s">
        <v>176</v>
      </c>
      <c r="B143" s="33">
        <v>28862</v>
      </c>
      <c r="C143" s="34">
        <v>126406.43399999999</v>
      </c>
      <c r="D143" s="35">
        <v>1.1120000000000001</v>
      </c>
      <c r="E143" s="36" t="s">
        <v>521</v>
      </c>
      <c r="F143" s="37">
        <v>140563.954608</v>
      </c>
      <c r="G143" s="37">
        <v>140151.01601106933</v>
      </c>
      <c r="H143" s="37"/>
      <c r="I143" s="37">
        <v>4855.9010467420594</v>
      </c>
      <c r="J143" s="34">
        <v>251.4511270040739</v>
      </c>
      <c r="K143" s="37">
        <v>7257382</v>
      </c>
      <c r="L143" s="37">
        <v>0</v>
      </c>
    </row>
    <row r="144" spans="1:12" s="4" customFormat="1" ht="13.2">
      <c r="A144" s="4" t="s">
        <v>177</v>
      </c>
      <c r="B144" s="33">
        <v>39602</v>
      </c>
      <c r="C144" s="34">
        <v>222740.859</v>
      </c>
      <c r="D144" s="35">
        <v>0.98199999999999998</v>
      </c>
      <c r="E144" s="36" t="s">
        <v>521</v>
      </c>
      <c r="F144" s="37">
        <v>218731.52353799998</v>
      </c>
      <c r="G144" s="37">
        <v>218088.94992312</v>
      </c>
      <c r="H144" s="37"/>
      <c r="I144" s="37">
        <v>5507.0185829786369</v>
      </c>
      <c r="J144" s="34">
        <v>902.5686632406514</v>
      </c>
      <c r="K144" s="37">
        <v>35743524</v>
      </c>
      <c r="L144" s="37">
        <v>0</v>
      </c>
    </row>
    <row r="145" spans="1:12" s="4" customFormat="1" ht="13.2">
      <c r="A145" s="4" t="s">
        <v>178</v>
      </c>
      <c r="B145" s="33">
        <v>9626</v>
      </c>
      <c r="C145" s="34">
        <v>41550.686000000002</v>
      </c>
      <c r="D145" s="35">
        <v>0.93</v>
      </c>
      <c r="E145" s="36" t="s">
        <v>521</v>
      </c>
      <c r="F145" s="37">
        <v>38642.137980000007</v>
      </c>
      <c r="G145" s="37">
        <v>38528.617908055799</v>
      </c>
      <c r="H145" s="37"/>
      <c r="I145" s="37">
        <v>4002.557439025119</v>
      </c>
      <c r="J145" s="34">
        <v>-601.89248071286647</v>
      </c>
      <c r="K145" s="37">
        <v>0</v>
      </c>
      <c r="L145" s="37">
        <v>5793817</v>
      </c>
    </row>
    <row r="146" spans="1:12" s="4" customFormat="1" ht="13.2">
      <c r="A146" s="4" t="s">
        <v>179</v>
      </c>
      <c r="B146" s="33">
        <v>8799</v>
      </c>
      <c r="C146" s="34">
        <v>36882.221000000005</v>
      </c>
      <c r="D146" s="35">
        <v>0.96199999999999997</v>
      </c>
      <c r="E146" s="36" t="s">
        <v>521</v>
      </c>
      <c r="F146" s="37">
        <v>35480.696602000004</v>
      </c>
      <c r="G146" s="37">
        <v>35376.463983375899</v>
      </c>
      <c r="H146" s="37"/>
      <c r="I146" s="37">
        <v>4020.5096014747014</v>
      </c>
      <c r="J146" s="34">
        <v>-583.9403182632841</v>
      </c>
      <c r="K146" s="37">
        <v>0</v>
      </c>
      <c r="L146" s="37">
        <v>5138091</v>
      </c>
    </row>
    <row r="147" spans="1:12" s="4" customFormat="1" ht="13.2">
      <c r="A147" s="4" t="s">
        <v>180</v>
      </c>
      <c r="B147" s="33">
        <v>108488</v>
      </c>
      <c r="C147" s="34">
        <v>534231.55700000003</v>
      </c>
      <c r="D147" s="35">
        <v>0.96199999999999997</v>
      </c>
      <c r="E147" s="36" t="s">
        <v>521</v>
      </c>
      <c r="F147" s="37">
        <v>513930.75783399999</v>
      </c>
      <c r="G147" s="37">
        <v>512420.96930641256</v>
      </c>
      <c r="H147" s="37"/>
      <c r="I147" s="37">
        <v>4723.2963028760105</v>
      </c>
      <c r="J147" s="34">
        <v>118.84638313802498</v>
      </c>
      <c r="K147" s="37">
        <v>12893406</v>
      </c>
      <c r="L147" s="37">
        <v>0</v>
      </c>
    </row>
    <row r="148" spans="1:12" s="4" customFormat="1" ht="13.2">
      <c r="A148" s="4" t="s">
        <v>181</v>
      </c>
      <c r="B148" s="33">
        <v>4799</v>
      </c>
      <c r="C148" s="34">
        <v>32412.252</v>
      </c>
      <c r="D148" s="35">
        <v>0.86899999999999999</v>
      </c>
      <c r="E148" s="36" t="s">
        <v>521</v>
      </c>
      <c r="F148" s="37">
        <v>28166.246987999999</v>
      </c>
      <c r="G148" s="37">
        <v>28083.50222925681</v>
      </c>
      <c r="H148" s="37"/>
      <c r="I148" s="37">
        <v>5851.9487870924795</v>
      </c>
      <c r="J148" s="34">
        <v>1247.498867354494</v>
      </c>
      <c r="K148" s="37">
        <v>5986747</v>
      </c>
      <c r="L148" s="37">
        <v>0</v>
      </c>
    </row>
    <row r="149" spans="1:12" s="4" customFormat="1" ht="13.2">
      <c r="A149" s="4" t="s">
        <v>182</v>
      </c>
      <c r="B149" s="33">
        <v>5590</v>
      </c>
      <c r="C149" s="34">
        <v>31353.909</v>
      </c>
      <c r="D149" s="35">
        <v>0.872</v>
      </c>
      <c r="E149" s="36" t="s">
        <v>522</v>
      </c>
      <c r="F149" s="37">
        <v>27340.608648000001</v>
      </c>
      <c r="G149" s="37">
        <v>27260.289389724858</v>
      </c>
      <c r="H149" s="37"/>
      <c r="I149" s="37">
        <v>4876.6170643514952</v>
      </c>
      <c r="J149" s="34">
        <v>272.16714461350966</v>
      </c>
      <c r="K149" s="37">
        <v>1521414</v>
      </c>
      <c r="L149" s="37">
        <v>0</v>
      </c>
    </row>
    <row r="150" spans="1:12" s="4" customFormat="1" ht="13.2">
      <c r="A150" s="4" t="s">
        <v>183</v>
      </c>
      <c r="B150" s="33">
        <v>32511</v>
      </c>
      <c r="C150" s="34">
        <v>169114.44399999999</v>
      </c>
      <c r="D150" s="35">
        <v>0.94799999999999995</v>
      </c>
      <c r="E150" s="36" t="s">
        <v>521</v>
      </c>
      <c r="F150" s="37">
        <v>160320.49291199999</v>
      </c>
      <c r="G150" s="37">
        <v>159849.51498891198</v>
      </c>
      <c r="H150" s="37"/>
      <c r="I150" s="37">
        <v>4916.7824732832578</v>
      </c>
      <c r="J150" s="34">
        <v>312.33255354527228</v>
      </c>
      <c r="K150" s="37">
        <v>10154244</v>
      </c>
      <c r="L150" s="37">
        <v>0</v>
      </c>
    </row>
    <row r="151" spans="1:12" s="4" customFormat="1" ht="13.2">
      <c r="A151" s="4" t="s">
        <v>184</v>
      </c>
      <c r="B151" s="33">
        <v>6495</v>
      </c>
      <c r="C151" s="34">
        <v>27967.559000000001</v>
      </c>
      <c r="D151" s="35">
        <v>0.878</v>
      </c>
      <c r="E151" s="36" t="s">
        <v>521</v>
      </c>
      <c r="F151" s="37">
        <v>24555.516802000002</v>
      </c>
      <c r="G151" s="37">
        <v>24483.379384669912</v>
      </c>
      <c r="H151" s="37"/>
      <c r="I151" s="37">
        <v>3769.5734233517956</v>
      </c>
      <c r="J151" s="34">
        <v>-834.87649638618996</v>
      </c>
      <c r="K151" s="37">
        <v>0</v>
      </c>
      <c r="L151" s="37">
        <v>5422523</v>
      </c>
    </row>
    <row r="152" spans="1:12" s="4" customFormat="1" ht="13.2">
      <c r="A152" s="4" t="s">
        <v>185</v>
      </c>
      <c r="B152" s="33">
        <v>5644</v>
      </c>
      <c r="C152" s="34">
        <v>39549.849000000002</v>
      </c>
      <c r="D152" s="35">
        <v>0.86199999999999999</v>
      </c>
      <c r="E152" s="36" t="s">
        <v>521</v>
      </c>
      <c r="F152" s="37">
        <v>34091.969838000005</v>
      </c>
      <c r="G152" s="37">
        <v>33991.816920199948</v>
      </c>
      <c r="H152" s="37"/>
      <c r="I152" s="37">
        <v>6022.6465131466948</v>
      </c>
      <c r="J152" s="34">
        <v>1418.1965934087093</v>
      </c>
      <c r="K152" s="37">
        <v>8004302</v>
      </c>
      <c r="L152" s="37">
        <v>0</v>
      </c>
    </row>
    <row r="153" spans="1:12" s="4" customFormat="1" ht="13.2">
      <c r="A153" s="4" t="s">
        <v>186</v>
      </c>
      <c r="B153" s="33">
        <v>5229</v>
      </c>
      <c r="C153" s="34">
        <v>31790.434000000001</v>
      </c>
      <c r="D153" s="35">
        <v>0.86</v>
      </c>
      <c r="E153" s="36" t="s">
        <v>521</v>
      </c>
      <c r="F153" s="37">
        <v>27339.773240000002</v>
      </c>
      <c r="G153" s="37">
        <v>27259.456435925924</v>
      </c>
      <c r="H153" s="37"/>
      <c r="I153" s="37">
        <v>5213.1299361112879</v>
      </c>
      <c r="J153" s="34">
        <v>608.68001637330235</v>
      </c>
      <c r="K153" s="37">
        <v>3182788</v>
      </c>
      <c r="L153" s="37">
        <v>0</v>
      </c>
    </row>
    <row r="154" spans="1:12" s="4" customFormat="1" ht="13.2">
      <c r="A154" s="4" t="s">
        <v>187</v>
      </c>
      <c r="B154" s="33">
        <v>548190</v>
      </c>
      <c r="C154" s="34">
        <v>2349835.307</v>
      </c>
      <c r="D154" s="35">
        <v>1.1479999999999999</v>
      </c>
      <c r="E154" s="36" t="s">
        <v>521</v>
      </c>
      <c r="F154" s="37">
        <v>2697610.9324359996</v>
      </c>
      <c r="G154" s="37">
        <v>2689686.0865776753</v>
      </c>
      <c r="H154" s="37"/>
      <c r="I154" s="37">
        <v>4906.4851357698526</v>
      </c>
      <c r="J154" s="34">
        <v>302.03521603186709</v>
      </c>
      <c r="K154" s="37">
        <v>165572685</v>
      </c>
      <c r="L154" s="37">
        <v>0</v>
      </c>
    </row>
    <row r="155" spans="1:12" s="4" customFormat="1" ht="13.2">
      <c r="A155" s="4" t="s">
        <v>188</v>
      </c>
      <c r="B155" s="33">
        <v>13160</v>
      </c>
      <c r="C155" s="34">
        <v>55211.118999999999</v>
      </c>
      <c r="D155" s="35">
        <v>1.1459999999999999</v>
      </c>
      <c r="E155" s="36" t="s">
        <v>521</v>
      </c>
      <c r="F155" s="37">
        <v>63271.942373999991</v>
      </c>
      <c r="G155" s="37">
        <v>63086.06664802273</v>
      </c>
      <c r="H155" s="37"/>
      <c r="I155" s="37">
        <v>4793.774061399904</v>
      </c>
      <c r="J155" s="34">
        <v>189.32414166191847</v>
      </c>
      <c r="K155" s="37">
        <v>2491506</v>
      </c>
      <c r="L155" s="37">
        <v>0</v>
      </c>
    </row>
    <row r="156" spans="1:12" s="4" customFormat="1" ht="13.2">
      <c r="A156" s="4" t="s">
        <v>189</v>
      </c>
      <c r="B156" s="33">
        <v>9349</v>
      </c>
      <c r="C156" s="34">
        <v>32174.576000000001</v>
      </c>
      <c r="D156" s="35">
        <v>1.046</v>
      </c>
      <c r="E156" s="36" t="s">
        <v>521</v>
      </c>
      <c r="F156" s="37">
        <v>33654.606496</v>
      </c>
      <c r="G156" s="37">
        <v>33555.738432523358</v>
      </c>
      <c r="H156" s="37"/>
      <c r="I156" s="37">
        <v>3589.2329053934491</v>
      </c>
      <c r="J156" s="34">
        <v>-1015.2170143445364</v>
      </c>
      <c r="K156" s="37">
        <v>0</v>
      </c>
      <c r="L156" s="37">
        <v>9491264</v>
      </c>
    </row>
    <row r="157" spans="1:12" s="4" customFormat="1" ht="13.2">
      <c r="A157" s="4" t="s">
        <v>190</v>
      </c>
      <c r="B157" s="33">
        <v>8983</v>
      </c>
      <c r="C157" s="34">
        <v>43414.947</v>
      </c>
      <c r="D157" s="35">
        <v>0.93500000000000005</v>
      </c>
      <c r="E157" s="36" t="s">
        <v>521</v>
      </c>
      <c r="F157" s="37">
        <v>40592.975445000004</v>
      </c>
      <c r="G157" s="37">
        <v>40473.724344159498</v>
      </c>
      <c r="H157" s="37"/>
      <c r="I157" s="37">
        <v>4505.5910435444175</v>
      </c>
      <c r="J157" s="34">
        <v>-98.858876193567994</v>
      </c>
      <c r="K157" s="37">
        <v>0</v>
      </c>
      <c r="L157" s="37">
        <v>888049</v>
      </c>
    </row>
    <row r="158" spans="1:12" s="4" customFormat="1" ht="13.2">
      <c r="A158" s="4" t="s">
        <v>191</v>
      </c>
      <c r="B158" s="33">
        <v>36651</v>
      </c>
      <c r="C158" s="34">
        <v>164358.24400000001</v>
      </c>
      <c r="D158" s="35">
        <v>1.056</v>
      </c>
      <c r="E158" s="36" t="s">
        <v>521</v>
      </c>
      <c r="F158" s="37">
        <v>173562.30566400001</v>
      </c>
      <c r="G158" s="37">
        <v>173052.42690325502</v>
      </c>
      <c r="H158" s="37"/>
      <c r="I158" s="37">
        <v>4721.6290661443072</v>
      </c>
      <c r="J158" s="34">
        <v>117.17914640632171</v>
      </c>
      <c r="K158" s="37">
        <v>4294733</v>
      </c>
      <c r="L158" s="37">
        <v>0</v>
      </c>
    </row>
    <row r="159" spans="1:12" s="4" customFormat="1" ht="13.2">
      <c r="A159" s="4" t="s">
        <v>192</v>
      </c>
      <c r="B159" s="33">
        <v>6764</v>
      </c>
      <c r="C159" s="34">
        <v>19844.296999999999</v>
      </c>
      <c r="D159" s="35">
        <v>1.044</v>
      </c>
      <c r="E159" s="36" t="s">
        <v>521</v>
      </c>
      <c r="F159" s="37">
        <v>20717.446068000001</v>
      </c>
      <c r="G159" s="37">
        <v>20656.583856665919</v>
      </c>
      <c r="H159" s="37"/>
      <c r="I159" s="37">
        <v>3053.9006293119332</v>
      </c>
      <c r="J159" s="34">
        <v>-1550.5492904260523</v>
      </c>
      <c r="K159" s="37">
        <v>0</v>
      </c>
      <c r="L159" s="37">
        <v>10487915</v>
      </c>
    </row>
    <row r="160" spans="1:12" s="4" customFormat="1" ht="13.2">
      <c r="A160" s="4" t="s">
        <v>193</v>
      </c>
      <c r="B160" s="33">
        <v>42730</v>
      </c>
      <c r="C160" s="34">
        <v>190137.538</v>
      </c>
      <c r="D160" s="35">
        <v>1.0760000000000001</v>
      </c>
      <c r="E160" s="36" t="s">
        <v>521</v>
      </c>
      <c r="F160" s="37">
        <v>204587.990888</v>
      </c>
      <c r="G160" s="37">
        <v>203986.96711813132</v>
      </c>
      <c r="H160" s="37"/>
      <c r="I160" s="37">
        <v>4773.858345849083</v>
      </c>
      <c r="J160" s="34">
        <v>169.40842611109747</v>
      </c>
      <c r="K160" s="37">
        <v>7238822</v>
      </c>
      <c r="L160" s="37">
        <v>0</v>
      </c>
    </row>
    <row r="161" spans="1:12" s="4" customFormat="1" ht="13.2">
      <c r="A161" s="4" t="s">
        <v>194</v>
      </c>
      <c r="B161" s="33">
        <v>40181</v>
      </c>
      <c r="C161" s="34">
        <v>161340.94200000001</v>
      </c>
      <c r="D161" s="35">
        <v>1.028</v>
      </c>
      <c r="E161" s="36" t="s">
        <v>521</v>
      </c>
      <c r="F161" s="37">
        <v>165858.48837600002</v>
      </c>
      <c r="G161" s="37">
        <v>165371.24133126493</v>
      </c>
      <c r="H161" s="37"/>
      <c r="I161" s="37">
        <v>4115.6576822693551</v>
      </c>
      <c r="J161" s="34">
        <v>-488.79223746863045</v>
      </c>
      <c r="K161" s="37">
        <v>0</v>
      </c>
      <c r="L161" s="37">
        <v>19640161</v>
      </c>
    </row>
    <row r="162" spans="1:12" s="4" customFormat="1" ht="13.2">
      <c r="A162" s="4" t="s">
        <v>195</v>
      </c>
      <c r="B162" s="33">
        <v>39009</v>
      </c>
      <c r="C162" s="34">
        <v>189734.63500000001</v>
      </c>
      <c r="D162" s="35">
        <v>1.04</v>
      </c>
      <c r="E162" s="36" t="s">
        <v>521</v>
      </c>
      <c r="F162" s="37">
        <v>197324.02040000001</v>
      </c>
      <c r="G162" s="37">
        <v>196744.3361960949</v>
      </c>
      <c r="H162" s="37"/>
      <c r="I162" s="37">
        <v>5043.5626700529338</v>
      </c>
      <c r="J162" s="34">
        <v>439.11275031494824</v>
      </c>
      <c r="K162" s="37">
        <v>17129349</v>
      </c>
      <c r="L162" s="37">
        <v>0</v>
      </c>
    </row>
    <row r="163" spans="1:12" s="4" customFormat="1" ht="13.2">
      <c r="A163" s="4" t="s">
        <v>196</v>
      </c>
      <c r="B163" s="33">
        <v>13178</v>
      </c>
      <c r="C163" s="34">
        <v>54853.470999999998</v>
      </c>
      <c r="D163" s="35">
        <v>1.077</v>
      </c>
      <c r="E163" s="36" t="s">
        <v>522</v>
      </c>
      <c r="F163" s="37">
        <v>59077.188266999998</v>
      </c>
      <c r="G163" s="37">
        <v>58903.635585577387</v>
      </c>
      <c r="H163" s="37"/>
      <c r="I163" s="37">
        <v>4469.8463792364082</v>
      </c>
      <c r="J163" s="34">
        <v>-134.6035405015773</v>
      </c>
      <c r="K163" s="37">
        <v>0</v>
      </c>
      <c r="L163" s="37">
        <v>1773805</v>
      </c>
    </row>
    <row r="164" spans="1:12" s="4" customFormat="1" ht="13.2">
      <c r="A164" s="4" t="s">
        <v>197</v>
      </c>
      <c r="B164" s="33">
        <v>14464</v>
      </c>
      <c r="C164" s="34">
        <v>82363.482000000004</v>
      </c>
      <c r="D164" s="35">
        <v>0.99199999999999999</v>
      </c>
      <c r="E164" s="36" t="s">
        <v>521</v>
      </c>
      <c r="F164" s="37">
        <v>81704.574143999998</v>
      </c>
      <c r="G164" s="37">
        <v>81464.548368516291</v>
      </c>
      <c r="H164" s="37"/>
      <c r="I164" s="37">
        <v>5632.2281781330403</v>
      </c>
      <c r="J164" s="34">
        <v>1027.7782583950548</v>
      </c>
      <c r="K164" s="37">
        <v>14865785</v>
      </c>
      <c r="L164" s="37">
        <v>0</v>
      </c>
    </row>
    <row r="165" spans="1:12" s="4" customFormat="1" ht="13.2">
      <c r="A165" s="4" t="s">
        <v>198</v>
      </c>
      <c r="B165" s="33">
        <v>24043</v>
      </c>
      <c r="C165" s="34">
        <v>130879.326</v>
      </c>
      <c r="D165" s="35">
        <v>0.96899999999999997</v>
      </c>
      <c r="E165" s="36" t="s">
        <v>521</v>
      </c>
      <c r="F165" s="37">
        <v>126822.066894</v>
      </c>
      <c r="G165" s="37">
        <v>126449.49821870125</v>
      </c>
      <c r="H165" s="37"/>
      <c r="I165" s="37">
        <v>5259.3061688932848</v>
      </c>
      <c r="J165" s="34">
        <v>654.85624915529934</v>
      </c>
      <c r="K165" s="37">
        <v>15744709</v>
      </c>
      <c r="L165" s="37">
        <v>0</v>
      </c>
    </row>
    <row r="166" spans="1:12" s="4" customFormat="1" ht="13.2">
      <c r="A166" s="4" t="s">
        <v>199</v>
      </c>
      <c r="B166" s="33">
        <v>33906</v>
      </c>
      <c r="C166" s="34">
        <v>181525.46599999999</v>
      </c>
      <c r="D166" s="35">
        <v>1.036</v>
      </c>
      <c r="E166" s="36" t="s">
        <v>521</v>
      </c>
      <c r="F166" s="37">
        <v>188060.38277599998</v>
      </c>
      <c r="G166" s="37">
        <v>187507.91261522277</v>
      </c>
      <c r="H166" s="37"/>
      <c r="I166" s="37">
        <v>5530.2280603793661</v>
      </c>
      <c r="J166" s="34">
        <v>925.77814064138056</v>
      </c>
      <c r="K166" s="37">
        <v>31389434</v>
      </c>
      <c r="L166" s="37">
        <v>0</v>
      </c>
    </row>
    <row r="167" spans="1:12" s="4" customFormat="1" ht="13.2">
      <c r="A167" s="4" t="s">
        <v>200</v>
      </c>
      <c r="B167" s="33">
        <v>9169</v>
      </c>
      <c r="C167" s="34">
        <v>74973.270999999993</v>
      </c>
      <c r="D167" s="35">
        <v>0.91200000000000003</v>
      </c>
      <c r="E167" s="36" t="s">
        <v>521</v>
      </c>
      <c r="F167" s="37">
        <v>68375.623152</v>
      </c>
      <c r="G167" s="37">
        <v>68174.75420257845</v>
      </c>
      <c r="H167" s="37"/>
      <c r="I167" s="37">
        <v>7435.3532776287984</v>
      </c>
      <c r="J167" s="34">
        <v>2830.9033578908129</v>
      </c>
      <c r="K167" s="37">
        <v>25956553</v>
      </c>
      <c r="L167" s="37">
        <v>0</v>
      </c>
    </row>
    <row r="168" spans="1:12" s="4" customFormat="1" ht="13.2">
      <c r="A168" s="4" t="s">
        <v>201</v>
      </c>
      <c r="B168" s="33">
        <v>10205</v>
      </c>
      <c r="C168" s="34">
        <v>44715.540999999997</v>
      </c>
      <c r="D168" s="35">
        <v>1.0960000000000001</v>
      </c>
      <c r="E168" s="36" t="s">
        <v>521</v>
      </c>
      <c r="F168" s="37">
        <v>49008.232936</v>
      </c>
      <c r="G168" s="37">
        <v>48864.260101690663</v>
      </c>
      <c r="H168" s="37"/>
      <c r="I168" s="37">
        <v>4788.2665459765476</v>
      </c>
      <c r="J168" s="34">
        <v>183.81662623856209</v>
      </c>
      <c r="K168" s="37">
        <v>1875849</v>
      </c>
      <c r="L168" s="37">
        <v>0</v>
      </c>
    </row>
    <row r="169" spans="1:12" s="4" customFormat="1" ht="13.2">
      <c r="A169" s="4" t="s">
        <v>202</v>
      </c>
      <c r="B169" s="33">
        <v>63340</v>
      </c>
      <c r="C169" s="34">
        <v>300761.97200000001</v>
      </c>
      <c r="D169" s="35">
        <v>1.036</v>
      </c>
      <c r="E169" s="36" t="s">
        <v>521</v>
      </c>
      <c r="F169" s="37">
        <v>311589.40299200005</v>
      </c>
      <c r="G169" s="37">
        <v>310674.03822975495</v>
      </c>
      <c r="H169" s="37"/>
      <c r="I169" s="37">
        <v>4904.8632496014352</v>
      </c>
      <c r="J169" s="34">
        <v>300.41332986344969</v>
      </c>
      <c r="K169" s="37">
        <v>19028180</v>
      </c>
      <c r="L169" s="37">
        <v>0</v>
      </c>
    </row>
    <row r="170" spans="1:12" s="4" customFormat="1" ht="13.2">
      <c r="A170" s="4" t="s">
        <v>203</v>
      </c>
      <c r="B170" s="33">
        <v>15010</v>
      </c>
      <c r="C170" s="34">
        <v>58058.555</v>
      </c>
      <c r="D170" s="35">
        <v>1.1639999999999999</v>
      </c>
      <c r="E170" s="36" t="s">
        <v>521</v>
      </c>
      <c r="F170" s="37">
        <v>67580.158020000003</v>
      </c>
      <c r="G170" s="37">
        <v>67381.625930383176</v>
      </c>
      <c r="H170" s="37"/>
      <c r="I170" s="37">
        <v>4489.1156515911507</v>
      </c>
      <c r="J170" s="34">
        <v>-115.3342681468348</v>
      </c>
      <c r="K170" s="37">
        <v>0</v>
      </c>
      <c r="L170" s="37">
        <v>1731167</v>
      </c>
    </row>
    <row r="171" spans="1:12" s="4" customFormat="1" ht="13.2">
      <c r="A171" s="4" t="s">
        <v>204</v>
      </c>
      <c r="B171" s="33">
        <v>36977</v>
      </c>
      <c r="C171" s="34">
        <v>162125.08300000001</v>
      </c>
      <c r="D171" s="35">
        <v>1.1439999999999999</v>
      </c>
      <c r="E171" s="36" t="s">
        <v>521</v>
      </c>
      <c r="F171" s="37">
        <v>185471.09495200001</v>
      </c>
      <c r="G171" s="37">
        <v>184926.23141330507</v>
      </c>
      <c r="H171" s="37"/>
      <c r="I171" s="37">
        <v>5001.1150556644689</v>
      </c>
      <c r="J171" s="34">
        <v>396.66513592648334</v>
      </c>
      <c r="K171" s="37">
        <v>14667487</v>
      </c>
      <c r="L171" s="37">
        <v>0</v>
      </c>
    </row>
    <row r="172" spans="1:12" s="4" customFormat="1" ht="13.2">
      <c r="A172" s="4" t="s">
        <v>205</v>
      </c>
      <c r="B172" s="33">
        <v>18711</v>
      </c>
      <c r="C172" s="34">
        <v>78242.202999999994</v>
      </c>
      <c r="D172" s="35">
        <v>1.0169999999999999</v>
      </c>
      <c r="E172" s="36" t="s">
        <v>521</v>
      </c>
      <c r="F172" s="37">
        <v>79572.320450999992</v>
      </c>
      <c r="G172" s="37">
        <v>79338.558655857079</v>
      </c>
      <c r="H172" s="37"/>
      <c r="I172" s="37">
        <v>4240.2094305946812</v>
      </c>
      <c r="J172" s="34">
        <v>-364.24048914330433</v>
      </c>
      <c r="K172" s="37">
        <v>0</v>
      </c>
      <c r="L172" s="37">
        <v>6815304</v>
      </c>
    </row>
    <row r="173" spans="1:12" s="4" customFormat="1" ht="13.2">
      <c r="A173" s="4" t="s">
        <v>206</v>
      </c>
      <c r="B173" s="33">
        <v>53555</v>
      </c>
      <c r="C173" s="34">
        <v>308146.43199999997</v>
      </c>
      <c r="D173" s="35">
        <v>0.94099999999999995</v>
      </c>
      <c r="E173" s="36" t="s">
        <v>521</v>
      </c>
      <c r="F173" s="37">
        <v>289965.79251199996</v>
      </c>
      <c r="G173" s="37">
        <v>289113.95202521433</v>
      </c>
      <c r="H173" s="37"/>
      <c r="I173" s="37">
        <v>5398.4492955879805</v>
      </c>
      <c r="J173" s="34">
        <v>793.99937584999498</v>
      </c>
      <c r="K173" s="37">
        <v>42522637</v>
      </c>
      <c r="L173" s="37">
        <v>0</v>
      </c>
    </row>
    <row r="174" spans="1:12" s="4" customFormat="1" ht="13.2">
      <c r="A174" s="4" t="s">
        <v>207</v>
      </c>
      <c r="B174" s="33">
        <v>9006</v>
      </c>
      <c r="C174" s="34">
        <v>32194.19</v>
      </c>
      <c r="D174" s="35">
        <v>1.0149999999999999</v>
      </c>
      <c r="E174" s="36" t="s">
        <v>522</v>
      </c>
      <c r="F174" s="37">
        <v>32677.102849999996</v>
      </c>
      <c r="G174" s="37">
        <v>32581.106425879254</v>
      </c>
      <c r="H174" s="37"/>
      <c r="I174" s="37">
        <v>3617.7111287896132</v>
      </c>
      <c r="J174" s="34">
        <v>-986.7387909483723</v>
      </c>
      <c r="K174" s="37">
        <v>0</v>
      </c>
      <c r="L174" s="37">
        <v>8886570</v>
      </c>
    </row>
    <row r="175" spans="1:12" s="4" customFormat="1" ht="13.2">
      <c r="A175" s="4" t="s">
        <v>208</v>
      </c>
      <c r="B175" s="33">
        <v>25508</v>
      </c>
      <c r="C175" s="34">
        <v>112613.745</v>
      </c>
      <c r="D175" s="35">
        <v>1.0660000000000001</v>
      </c>
      <c r="E175" s="36" t="s">
        <v>521</v>
      </c>
      <c r="F175" s="37">
        <v>120046.25217000001</v>
      </c>
      <c r="G175" s="37">
        <v>119693.58899204583</v>
      </c>
      <c r="H175" s="37"/>
      <c r="I175" s="37">
        <v>4692.3941113394167</v>
      </c>
      <c r="J175" s="34">
        <v>87.944191601431157</v>
      </c>
      <c r="K175" s="37">
        <v>2243280</v>
      </c>
      <c r="L175" s="37">
        <v>0</v>
      </c>
    </row>
    <row r="176" spans="1:12" s="4" customFormat="1" ht="13.2">
      <c r="A176" s="4" t="s">
        <v>209</v>
      </c>
      <c r="B176" s="33">
        <v>12854</v>
      </c>
      <c r="C176" s="34">
        <v>51210.692000000003</v>
      </c>
      <c r="D176" s="35">
        <v>0.995</v>
      </c>
      <c r="E176" s="36" t="s">
        <v>521</v>
      </c>
      <c r="F176" s="37">
        <v>50954.63854</v>
      </c>
      <c r="G176" s="37">
        <v>50804.947696394353</v>
      </c>
      <c r="H176" s="37"/>
      <c r="I176" s="37">
        <v>3952.4620893413999</v>
      </c>
      <c r="J176" s="34">
        <v>-651.98783039658565</v>
      </c>
      <c r="K176" s="37">
        <v>0</v>
      </c>
      <c r="L176" s="37">
        <v>8380652</v>
      </c>
    </row>
    <row r="177" spans="1:12" s="4" customFormat="1" ht="13.2">
      <c r="A177" s="4" t="s">
        <v>210</v>
      </c>
      <c r="B177" s="33">
        <v>10506</v>
      </c>
      <c r="C177" s="34">
        <v>48031.06</v>
      </c>
      <c r="D177" s="35">
        <v>0.94699999999999995</v>
      </c>
      <c r="E177" s="36" t="s">
        <v>521</v>
      </c>
      <c r="F177" s="37">
        <v>45485.413819999994</v>
      </c>
      <c r="G177" s="37">
        <v>45351.790068334631</v>
      </c>
      <c r="H177" s="37"/>
      <c r="I177" s="37">
        <v>4316.7513866680592</v>
      </c>
      <c r="J177" s="34">
        <v>-287.69853306992627</v>
      </c>
      <c r="K177" s="37">
        <v>0</v>
      </c>
      <c r="L177" s="37">
        <v>3022561</v>
      </c>
    </row>
    <row r="178" spans="1:12" s="4" customFormat="1" ht="13.2">
      <c r="A178" s="4" t="s">
        <v>211</v>
      </c>
      <c r="B178" s="33">
        <v>12455</v>
      </c>
      <c r="C178" s="34">
        <v>41415.678999999996</v>
      </c>
      <c r="D178" s="35">
        <v>1.2470000000000001</v>
      </c>
      <c r="E178" s="36" t="s">
        <v>521</v>
      </c>
      <c r="F178" s="37">
        <v>51645.351713000004</v>
      </c>
      <c r="G178" s="37">
        <v>51493.631742301754</v>
      </c>
      <c r="H178" s="37"/>
      <c r="I178" s="37">
        <v>4134.3742868166801</v>
      </c>
      <c r="J178" s="34">
        <v>-470.07563292130544</v>
      </c>
      <c r="K178" s="37">
        <v>0</v>
      </c>
      <c r="L178" s="37">
        <v>5854792</v>
      </c>
    </row>
    <row r="179" spans="1:12" s="4" customFormat="1" ht="13.2">
      <c r="A179" s="4" t="s">
        <v>212</v>
      </c>
      <c r="B179" s="33">
        <v>10980</v>
      </c>
      <c r="C179" s="34">
        <v>65506.044000000002</v>
      </c>
      <c r="D179" s="35">
        <v>0.79</v>
      </c>
      <c r="E179" s="36" t="s">
        <v>522</v>
      </c>
      <c r="F179" s="37">
        <v>51749.77476</v>
      </c>
      <c r="G179" s="37">
        <v>51597.748022843472</v>
      </c>
      <c r="H179" s="37"/>
      <c r="I179" s="37">
        <v>4699.2484538108811</v>
      </c>
      <c r="J179" s="34">
        <v>94.798534072895563</v>
      </c>
      <c r="K179" s="37">
        <v>1040888</v>
      </c>
      <c r="L179" s="37">
        <v>0</v>
      </c>
    </row>
    <row r="180" spans="1:12" s="4" customFormat="1" ht="13.2">
      <c r="A180" s="4" t="s">
        <v>213</v>
      </c>
      <c r="B180" s="33">
        <v>12669</v>
      </c>
      <c r="C180" s="34">
        <v>58426.828000000001</v>
      </c>
      <c r="D180" s="35">
        <v>0.97</v>
      </c>
      <c r="E180" s="36" t="s">
        <v>521</v>
      </c>
      <c r="F180" s="37">
        <v>56674.023159999997</v>
      </c>
      <c r="G180" s="37">
        <v>56507.53032283295</v>
      </c>
      <c r="H180" s="37"/>
      <c r="I180" s="37">
        <v>4460.2991809008563</v>
      </c>
      <c r="J180" s="34">
        <v>-144.15073883712921</v>
      </c>
      <c r="K180" s="37">
        <v>0</v>
      </c>
      <c r="L180" s="37">
        <v>1826246</v>
      </c>
    </row>
    <row r="181" spans="1:12" s="4" customFormat="1" ht="13.2">
      <c r="A181" s="4" t="s">
        <v>214</v>
      </c>
      <c r="B181" s="33">
        <v>15315</v>
      </c>
      <c r="C181" s="34">
        <v>66100.624000000011</v>
      </c>
      <c r="D181" s="35">
        <v>1.07</v>
      </c>
      <c r="E181" s="36" t="s">
        <v>521</v>
      </c>
      <c r="F181" s="37">
        <v>70727.667680000013</v>
      </c>
      <c r="G181" s="37">
        <v>70519.889064654373</v>
      </c>
      <c r="H181" s="37"/>
      <c r="I181" s="37">
        <v>4604.6287342249025</v>
      </c>
      <c r="J181" s="34">
        <v>0.17881448691696278</v>
      </c>
      <c r="K181" s="37">
        <v>2739</v>
      </c>
      <c r="L181" s="37">
        <v>0</v>
      </c>
    </row>
    <row r="182" spans="1:12" s="4" customFormat="1" ht="13.2">
      <c r="A182" s="4" t="s">
        <v>215</v>
      </c>
      <c r="B182" s="33">
        <v>11619</v>
      </c>
      <c r="C182" s="34">
        <v>58465.107000000004</v>
      </c>
      <c r="D182" s="35">
        <v>1.069</v>
      </c>
      <c r="E182" s="36" t="s">
        <v>521</v>
      </c>
      <c r="F182" s="37">
        <v>62499.199382999999</v>
      </c>
      <c r="G182" s="37">
        <v>62315.593765368656</v>
      </c>
      <c r="H182" s="37"/>
      <c r="I182" s="37">
        <v>5363.2493127953057</v>
      </c>
      <c r="J182" s="34">
        <v>758.79939305732023</v>
      </c>
      <c r="K182" s="37">
        <v>8816490</v>
      </c>
      <c r="L182" s="37">
        <v>0</v>
      </c>
    </row>
    <row r="183" spans="1:12" s="4" customFormat="1" ht="13.2">
      <c r="A183" s="4" t="s">
        <v>216</v>
      </c>
      <c r="B183" s="33">
        <v>57092</v>
      </c>
      <c r="C183" s="34">
        <v>256932.91200000001</v>
      </c>
      <c r="D183" s="35">
        <v>1.0429999999999999</v>
      </c>
      <c r="E183" s="36" t="s">
        <v>521</v>
      </c>
      <c r="F183" s="37">
        <v>267981.02721600002</v>
      </c>
      <c r="G183" s="37">
        <v>267193.77197911358</v>
      </c>
      <c r="H183" s="37"/>
      <c r="I183" s="37">
        <v>4680.056259705626</v>
      </c>
      <c r="J183" s="34">
        <v>75.606339967640452</v>
      </c>
      <c r="K183" s="37">
        <v>4316517</v>
      </c>
      <c r="L183" s="37">
        <v>0</v>
      </c>
    </row>
    <row r="184" spans="1:12" s="4" customFormat="1" ht="13.2">
      <c r="A184" s="4" t="s">
        <v>217</v>
      </c>
      <c r="B184" s="33">
        <v>9293</v>
      </c>
      <c r="C184" s="34">
        <v>69981.872999999992</v>
      </c>
      <c r="D184" s="35">
        <v>0.97699999999999998</v>
      </c>
      <c r="E184" s="36" t="s">
        <v>521</v>
      </c>
      <c r="F184" s="37">
        <v>68372.289920999989</v>
      </c>
      <c r="G184" s="37">
        <v>68171.430763702869</v>
      </c>
      <c r="H184" s="37"/>
      <c r="I184" s="37">
        <v>7335.7829294848671</v>
      </c>
      <c r="J184" s="34">
        <v>2731.3330097468815</v>
      </c>
      <c r="K184" s="37">
        <v>25382278</v>
      </c>
      <c r="L184" s="37">
        <v>0</v>
      </c>
    </row>
    <row r="185" spans="1:12" s="4" customFormat="1" ht="13.2">
      <c r="A185" s="4" t="s">
        <v>218</v>
      </c>
      <c r="B185" s="33">
        <v>54180</v>
      </c>
      <c r="C185" s="34">
        <v>303563.72100000002</v>
      </c>
      <c r="D185" s="35">
        <v>1.0149999999999999</v>
      </c>
      <c r="E185" s="36" t="s">
        <v>521</v>
      </c>
      <c r="F185" s="37">
        <v>308117.17681500001</v>
      </c>
      <c r="G185" s="37">
        <v>307212.01250712998</v>
      </c>
      <c r="H185" s="37"/>
      <c r="I185" s="37">
        <v>5670.210640589331</v>
      </c>
      <c r="J185" s="34">
        <v>1065.7607208513455</v>
      </c>
      <c r="K185" s="37">
        <v>57742916</v>
      </c>
      <c r="L185" s="37">
        <v>0</v>
      </c>
    </row>
    <row r="186" spans="1:12" s="4" customFormat="1" ht="13.2">
      <c r="A186" s="4" t="s">
        <v>219</v>
      </c>
      <c r="B186" s="33">
        <v>23494</v>
      </c>
      <c r="C186" s="34">
        <v>119351.11199999999</v>
      </c>
      <c r="D186" s="35">
        <v>1.0580000000000001</v>
      </c>
      <c r="E186" s="36" t="s">
        <v>521</v>
      </c>
      <c r="F186" s="37">
        <v>126273.476496</v>
      </c>
      <c r="G186" s="37">
        <v>125902.51942980739</v>
      </c>
      <c r="H186" s="37"/>
      <c r="I186" s="37">
        <v>5358.9222537587211</v>
      </c>
      <c r="J186" s="34">
        <v>754.47233402073562</v>
      </c>
      <c r="K186" s="37">
        <v>17725573</v>
      </c>
      <c r="L186" s="37">
        <v>0</v>
      </c>
    </row>
    <row r="187" spans="1:12" s="4" customFormat="1" ht="13.2">
      <c r="A187" s="4" t="s">
        <v>220</v>
      </c>
      <c r="B187" s="33">
        <v>15662</v>
      </c>
      <c r="C187" s="34">
        <v>77573.206999999995</v>
      </c>
      <c r="D187" s="35">
        <v>0.91100000000000003</v>
      </c>
      <c r="E187" s="36" t="s">
        <v>521</v>
      </c>
      <c r="F187" s="37">
        <v>70669.191577000005</v>
      </c>
      <c r="G187" s="37">
        <v>70461.584748511072</v>
      </c>
      <c r="H187" s="37"/>
      <c r="I187" s="37">
        <v>4498.8880569857665</v>
      </c>
      <c r="J187" s="34">
        <v>-105.56186275221899</v>
      </c>
      <c r="K187" s="37">
        <v>0</v>
      </c>
      <c r="L187" s="37">
        <v>1653310</v>
      </c>
    </row>
    <row r="188" spans="1:12" s="4" customFormat="1" ht="13.2">
      <c r="A188" s="4" t="s">
        <v>221</v>
      </c>
      <c r="B188" s="33">
        <v>11165</v>
      </c>
      <c r="C188" s="34">
        <v>44801.508999999998</v>
      </c>
      <c r="D188" s="35">
        <v>1.07</v>
      </c>
      <c r="E188" s="36" t="s">
        <v>521</v>
      </c>
      <c r="F188" s="37">
        <v>47937.614630000004</v>
      </c>
      <c r="G188" s="37">
        <v>47796.786980545206</v>
      </c>
      <c r="H188" s="37"/>
      <c r="I188" s="37">
        <v>4280.9482293367855</v>
      </c>
      <c r="J188" s="34">
        <v>-323.50169040119999</v>
      </c>
      <c r="K188" s="37">
        <v>0</v>
      </c>
      <c r="L188" s="37">
        <v>3611896</v>
      </c>
    </row>
    <row r="189" spans="1:12" s="4" customFormat="1" ht="13.2">
      <c r="A189" s="4" t="s">
        <v>222</v>
      </c>
      <c r="B189" s="33">
        <v>38381</v>
      </c>
      <c r="C189" s="34">
        <v>208160.598</v>
      </c>
      <c r="D189" s="35">
        <v>1.0609999999999999</v>
      </c>
      <c r="E189" s="36" t="s">
        <v>521</v>
      </c>
      <c r="F189" s="37">
        <v>220858.39447799997</v>
      </c>
      <c r="G189" s="37">
        <v>220209.57269584079</v>
      </c>
      <c r="H189" s="37"/>
      <c r="I189" s="37">
        <v>5737.4631379026287</v>
      </c>
      <c r="J189" s="34">
        <v>1133.0132181646431</v>
      </c>
      <c r="K189" s="37">
        <v>43486180</v>
      </c>
      <c r="L189" s="37">
        <v>0</v>
      </c>
    </row>
    <row r="190" spans="1:12" s="4" customFormat="1" ht="13.2">
      <c r="A190" s="4" t="s">
        <v>223</v>
      </c>
      <c r="B190" s="33">
        <v>12601</v>
      </c>
      <c r="C190" s="34">
        <v>87716.516000000003</v>
      </c>
      <c r="D190" s="35">
        <v>0.97</v>
      </c>
      <c r="E190" s="36" t="s">
        <v>521</v>
      </c>
      <c r="F190" s="37">
        <v>85085.020520000005</v>
      </c>
      <c r="G190" s="37">
        <v>84835.063914187878</v>
      </c>
      <c r="H190" s="37"/>
      <c r="I190" s="37">
        <v>6732.4072624543987</v>
      </c>
      <c r="J190" s="34">
        <v>2127.9573427164132</v>
      </c>
      <c r="K190" s="37">
        <v>26814390</v>
      </c>
      <c r="L190" s="37">
        <v>0</v>
      </c>
    </row>
    <row r="191" spans="1:12" s="4" customFormat="1" ht="13.2">
      <c r="A191" s="4" t="s">
        <v>224</v>
      </c>
      <c r="B191" s="33">
        <v>12682</v>
      </c>
      <c r="C191" s="34">
        <v>53449.756999999998</v>
      </c>
      <c r="D191" s="35">
        <v>1.19</v>
      </c>
      <c r="E191" s="36" t="s">
        <v>521</v>
      </c>
      <c r="F191" s="37">
        <v>63605.210829999996</v>
      </c>
      <c r="G191" s="37">
        <v>63418.356052109986</v>
      </c>
      <c r="H191" s="37"/>
      <c r="I191" s="37">
        <v>5000.6588907199166</v>
      </c>
      <c r="J191" s="34">
        <v>396.20897098193109</v>
      </c>
      <c r="K191" s="37">
        <v>5024722</v>
      </c>
      <c r="L191" s="37">
        <v>0</v>
      </c>
    </row>
    <row r="192" spans="1:12" s="4" customFormat="1" ht="27" customHeight="1">
      <c r="A192" s="32" t="s">
        <v>225</v>
      </c>
      <c r="B192" s="33">
        <v>25841</v>
      </c>
      <c r="C192" s="34">
        <v>117099.944</v>
      </c>
      <c r="D192" s="35">
        <v>1.0049999999999999</v>
      </c>
      <c r="E192" s="36" t="s">
        <v>521</v>
      </c>
      <c r="F192" s="37">
        <v>117685.44372</v>
      </c>
      <c r="G192" s="37">
        <v>117339.71595398469</v>
      </c>
      <c r="H192" s="37"/>
      <c r="I192" s="37">
        <v>4540.8349504270227</v>
      </c>
      <c r="J192" s="34">
        <v>-63.614969310962806</v>
      </c>
      <c r="K192" s="37">
        <v>0</v>
      </c>
      <c r="L192" s="37">
        <v>1643874</v>
      </c>
    </row>
    <row r="193" spans="1:12" s="4" customFormat="1" ht="13.2">
      <c r="A193" s="4" t="s">
        <v>226</v>
      </c>
      <c r="B193" s="33">
        <v>8505</v>
      </c>
      <c r="C193" s="34">
        <v>34808.582999999999</v>
      </c>
      <c r="D193" s="35">
        <v>0.95</v>
      </c>
      <c r="E193" s="36" t="s">
        <v>521</v>
      </c>
      <c r="F193" s="37">
        <v>33068.153849999995</v>
      </c>
      <c r="G193" s="37">
        <v>32971.008624597176</v>
      </c>
      <c r="H193" s="37"/>
      <c r="I193" s="37">
        <v>3876.6618018338831</v>
      </c>
      <c r="J193" s="34">
        <v>-727.78811790410236</v>
      </c>
      <c r="K193" s="37">
        <v>0</v>
      </c>
      <c r="L193" s="37">
        <v>6189838</v>
      </c>
    </row>
    <row r="194" spans="1:12" s="4" customFormat="1" ht="13.2">
      <c r="A194" s="4" t="s">
        <v>227</v>
      </c>
      <c r="B194" s="33">
        <v>10625</v>
      </c>
      <c r="C194" s="34">
        <v>49223.108</v>
      </c>
      <c r="D194" s="35">
        <v>1.038</v>
      </c>
      <c r="E194" s="36" t="s">
        <v>521</v>
      </c>
      <c r="F194" s="37">
        <v>51093.586104000002</v>
      </c>
      <c r="G194" s="37">
        <v>50943.487070312585</v>
      </c>
      <c r="H194" s="37"/>
      <c r="I194" s="37">
        <v>4794.6811360294196</v>
      </c>
      <c r="J194" s="34">
        <v>190.23121629143407</v>
      </c>
      <c r="K194" s="37">
        <v>2021207</v>
      </c>
      <c r="L194" s="37">
        <v>0</v>
      </c>
    </row>
    <row r="195" spans="1:12" s="4" customFormat="1" ht="13.2">
      <c r="A195" s="4" t="s">
        <v>228</v>
      </c>
      <c r="B195" s="33">
        <v>11379</v>
      </c>
      <c r="C195" s="34">
        <v>56303.388999999996</v>
      </c>
      <c r="D195" s="35">
        <v>0.98599999999999999</v>
      </c>
      <c r="E195" s="36" t="s">
        <v>522</v>
      </c>
      <c r="F195" s="37">
        <v>55515.141553999994</v>
      </c>
      <c r="G195" s="37">
        <v>55352.053195212371</v>
      </c>
      <c r="H195" s="37"/>
      <c r="I195" s="37">
        <v>4864.4040069612774</v>
      </c>
      <c r="J195" s="34">
        <v>259.95408722329194</v>
      </c>
      <c r="K195" s="37">
        <v>2958018</v>
      </c>
      <c r="L195" s="37">
        <v>0</v>
      </c>
    </row>
    <row r="196" spans="1:12" s="4" customFormat="1" ht="13.2">
      <c r="A196" s="4" t="s">
        <v>229</v>
      </c>
      <c r="B196" s="33">
        <v>8945</v>
      </c>
      <c r="C196" s="34">
        <v>41973.712</v>
      </c>
      <c r="D196" s="35">
        <v>0.99399999999999999</v>
      </c>
      <c r="E196" s="36" t="s">
        <v>522</v>
      </c>
      <c r="F196" s="37">
        <v>41721.869727999998</v>
      </c>
      <c r="G196" s="37">
        <v>41599.302243363905</v>
      </c>
      <c r="H196" s="37"/>
      <c r="I196" s="37">
        <v>4650.5648120026717</v>
      </c>
      <c r="J196" s="34">
        <v>46.114892264686205</v>
      </c>
      <c r="K196" s="37">
        <v>412498</v>
      </c>
      <c r="L196" s="37">
        <v>0</v>
      </c>
    </row>
    <row r="197" spans="1:12" s="4" customFormat="1" ht="13.2">
      <c r="A197" s="4" t="s">
        <v>230</v>
      </c>
      <c r="B197" s="33">
        <v>11824</v>
      </c>
      <c r="C197" s="34">
        <v>56761.584000000003</v>
      </c>
      <c r="D197" s="35">
        <v>1.0269999999999999</v>
      </c>
      <c r="E197" s="36" t="s">
        <v>521</v>
      </c>
      <c r="F197" s="37">
        <v>58294.146767999999</v>
      </c>
      <c r="G197" s="37">
        <v>58122.894449133622</v>
      </c>
      <c r="H197" s="37"/>
      <c r="I197" s="37">
        <v>4915.6710461039938</v>
      </c>
      <c r="J197" s="34">
        <v>311.22112636600832</v>
      </c>
      <c r="K197" s="37">
        <v>3679879</v>
      </c>
      <c r="L197" s="37">
        <v>0</v>
      </c>
    </row>
    <row r="198" spans="1:12" s="4" customFormat="1" ht="13.2">
      <c r="A198" s="4" t="s">
        <v>231</v>
      </c>
      <c r="B198" s="33">
        <v>15420</v>
      </c>
      <c r="C198" s="34">
        <v>65993.456999999995</v>
      </c>
      <c r="D198" s="35">
        <v>1.075</v>
      </c>
      <c r="E198" s="36" t="s">
        <v>521</v>
      </c>
      <c r="F198" s="37">
        <v>70942.966274999984</v>
      </c>
      <c r="G198" s="37">
        <v>70734.555171048094</v>
      </c>
      <c r="H198" s="37"/>
      <c r="I198" s="37">
        <v>4587.1955363844418</v>
      </c>
      <c r="J198" s="34">
        <v>-17.254383353543744</v>
      </c>
      <c r="K198" s="37">
        <v>0</v>
      </c>
      <c r="L198" s="37">
        <v>266063</v>
      </c>
    </row>
    <row r="199" spans="1:12" s="4" customFormat="1" ht="13.2">
      <c r="A199" s="4" t="s">
        <v>232</v>
      </c>
      <c r="B199" s="33">
        <v>89245</v>
      </c>
      <c r="C199" s="34">
        <v>377822.56400000001</v>
      </c>
      <c r="D199" s="35">
        <v>0.95799999999999996</v>
      </c>
      <c r="E199" s="36" t="s">
        <v>521</v>
      </c>
      <c r="F199" s="37">
        <v>361954.01631199999</v>
      </c>
      <c r="G199" s="37">
        <v>360890.69403947203</v>
      </c>
      <c r="H199" s="37"/>
      <c r="I199" s="37">
        <v>4043.8197550503901</v>
      </c>
      <c r="J199" s="34">
        <v>-560.63016468759542</v>
      </c>
      <c r="K199" s="37">
        <v>0</v>
      </c>
      <c r="L199" s="37">
        <v>50033439</v>
      </c>
    </row>
    <row r="200" spans="1:12" s="4" customFormat="1" ht="13.2">
      <c r="A200" s="4" t="s">
        <v>233</v>
      </c>
      <c r="B200" s="33">
        <v>11802</v>
      </c>
      <c r="C200" s="34">
        <v>54990.267</v>
      </c>
      <c r="D200" s="35">
        <v>0.88400000000000001</v>
      </c>
      <c r="E200" s="36" t="s">
        <v>522</v>
      </c>
      <c r="F200" s="37">
        <v>48611.396028000003</v>
      </c>
      <c r="G200" s="37">
        <v>48468.588992393874</v>
      </c>
      <c r="H200" s="37"/>
      <c r="I200" s="37">
        <v>4106.8114719872792</v>
      </c>
      <c r="J200" s="34">
        <v>-497.63844775070629</v>
      </c>
      <c r="K200" s="37">
        <v>0</v>
      </c>
      <c r="L200" s="37">
        <v>5873129</v>
      </c>
    </row>
    <row r="201" spans="1:12" s="4" customFormat="1" ht="13.2">
      <c r="A201" s="4" t="s">
        <v>234</v>
      </c>
      <c r="B201" s="33">
        <v>24270</v>
      </c>
      <c r="C201" s="34">
        <v>106744.10208</v>
      </c>
      <c r="D201" s="35">
        <v>0.98599999999999999</v>
      </c>
      <c r="E201" s="36" t="s">
        <v>522</v>
      </c>
      <c r="F201" s="37">
        <v>105249.68465087999</v>
      </c>
      <c r="G201" s="37">
        <v>104940.48975643971</v>
      </c>
      <c r="H201" s="37"/>
      <c r="I201" s="37">
        <v>4323.8767926015544</v>
      </c>
      <c r="J201" s="34">
        <v>-280.57312713643114</v>
      </c>
      <c r="K201" s="37">
        <v>0</v>
      </c>
      <c r="L201" s="37">
        <v>6809510</v>
      </c>
    </row>
    <row r="202" spans="1:12" s="4" customFormat="1" ht="13.2">
      <c r="A202" s="4" t="s">
        <v>235</v>
      </c>
      <c r="B202" s="33">
        <v>3663</v>
      </c>
      <c r="C202" s="34">
        <v>20277.001</v>
      </c>
      <c r="D202" s="35">
        <v>0.92</v>
      </c>
      <c r="E202" s="36" t="s">
        <v>521</v>
      </c>
      <c r="F202" s="37">
        <v>18654.840920000002</v>
      </c>
      <c r="G202" s="37">
        <v>18600.038080559745</v>
      </c>
      <c r="H202" s="37"/>
      <c r="I202" s="37">
        <v>5077.815473808284</v>
      </c>
      <c r="J202" s="34">
        <v>473.36555407029846</v>
      </c>
      <c r="K202" s="37">
        <v>1733938</v>
      </c>
      <c r="L202" s="37">
        <v>0</v>
      </c>
    </row>
    <row r="203" spans="1:12" s="4" customFormat="1" ht="13.2">
      <c r="A203" s="4" t="s">
        <v>236</v>
      </c>
      <c r="B203" s="33">
        <v>4032</v>
      </c>
      <c r="C203" s="34">
        <v>9465.9320000000007</v>
      </c>
      <c r="D203" s="35">
        <v>1.6479999999999999</v>
      </c>
      <c r="E203" s="36" t="s">
        <v>521</v>
      </c>
      <c r="F203" s="37">
        <v>15599.855936</v>
      </c>
      <c r="G203" s="37">
        <v>15554.027810002146</v>
      </c>
      <c r="H203" s="37"/>
      <c r="I203" s="37">
        <v>3857.6457862108496</v>
      </c>
      <c r="J203" s="34">
        <v>-746.80413352713595</v>
      </c>
      <c r="K203" s="37">
        <v>0</v>
      </c>
      <c r="L203" s="37">
        <v>3011114</v>
      </c>
    </row>
    <row r="204" spans="1:12" s="4" customFormat="1" ht="13.2">
      <c r="A204" s="4" t="s">
        <v>237</v>
      </c>
      <c r="B204" s="33">
        <v>13208</v>
      </c>
      <c r="C204" s="34">
        <v>71902.051999999996</v>
      </c>
      <c r="D204" s="35">
        <v>0.93200000000000005</v>
      </c>
      <c r="E204" s="36" t="s">
        <v>521</v>
      </c>
      <c r="F204" s="37">
        <v>67012.712463999997</v>
      </c>
      <c r="G204" s="37">
        <v>66815.847374805744</v>
      </c>
      <c r="H204" s="37"/>
      <c r="I204" s="37">
        <v>5058.7407158393198</v>
      </c>
      <c r="J204" s="34">
        <v>454.29079610133431</v>
      </c>
      <c r="K204" s="37">
        <v>6000273</v>
      </c>
      <c r="L204" s="37">
        <v>0</v>
      </c>
    </row>
    <row r="205" spans="1:12" s="4" customFormat="1" ht="13.2">
      <c r="A205" s="4" t="s">
        <v>238</v>
      </c>
      <c r="B205" s="33">
        <v>15366</v>
      </c>
      <c r="C205" s="34">
        <v>75254.376999999993</v>
      </c>
      <c r="D205" s="35">
        <v>1.0189999999999999</v>
      </c>
      <c r="E205" s="36" t="s">
        <v>521</v>
      </c>
      <c r="F205" s="37">
        <v>76684.210162999982</v>
      </c>
      <c r="G205" s="37">
        <v>76458.932848913639</v>
      </c>
      <c r="H205" s="37"/>
      <c r="I205" s="37">
        <v>4975.8514153920105</v>
      </c>
      <c r="J205" s="34">
        <v>371.40149565402498</v>
      </c>
      <c r="K205" s="37">
        <v>5706955</v>
      </c>
      <c r="L205" s="37">
        <v>0</v>
      </c>
    </row>
    <row r="206" spans="1:12" s="4" customFormat="1" ht="13.2">
      <c r="A206" s="4" t="s">
        <v>239</v>
      </c>
      <c r="B206" s="33">
        <v>11910</v>
      </c>
      <c r="C206" s="34">
        <v>61191.815999999999</v>
      </c>
      <c r="D206" s="35">
        <v>1.1339999999999999</v>
      </c>
      <c r="E206" s="36" t="s">
        <v>521</v>
      </c>
      <c r="F206" s="37">
        <v>69391.519343999986</v>
      </c>
      <c r="G206" s="37">
        <v>69187.665968383822</v>
      </c>
      <c r="H206" s="37"/>
      <c r="I206" s="37">
        <v>5809.2078898726968</v>
      </c>
      <c r="J206" s="34">
        <v>1204.7579701347113</v>
      </c>
      <c r="K206" s="37">
        <v>14348667</v>
      </c>
      <c r="L206" s="37">
        <v>0</v>
      </c>
    </row>
    <row r="207" spans="1:12" s="4" customFormat="1" ht="13.2">
      <c r="A207" s="4" t="s">
        <v>240</v>
      </c>
      <c r="B207" s="33">
        <v>9869</v>
      </c>
      <c r="C207" s="34">
        <v>33151.209000000003</v>
      </c>
      <c r="D207" s="35">
        <v>1.1519999999999999</v>
      </c>
      <c r="E207" s="36" t="s">
        <v>521</v>
      </c>
      <c r="F207" s="37">
        <v>38190.192768000001</v>
      </c>
      <c r="G207" s="37">
        <v>38078.000387939916</v>
      </c>
      <c r="H207" s="37"/>
      <c r="I207" s="37">
        <v>3858.3443497760577</v>
      </c>
      <c r="J207" s="34">
        <v>-746.10556996192781</v>
      </c>
      <c r="K207" s="37">
        <v>0</v>
      </c>
      <c r="L207" s="37">
        <v>7363316</v>
      </c>
    </row>
    <row r="208" spans="1:12" s="4" customFormat="1" ht="27" customHeight="1">
      <c r="A208" s="32" t="s">
        <v>241</v>
      </c>
      <c r="B208" s="33">
        <v>11151</v>
      </c>
      <c r="C208" s="34">
        <v>56530.804999999993</v>
      </c>
      <c r="D208" s="35">
        <v>0.95399999999999996</v>
      </c>
      <c r="E208" s="36" t="s">
        <v>522</v>
      </c>
      <c r="F208" s="37">
        <v>53930.387969999989</v>
      </c>
      <c r="G208" s="37">
        <v>53771.955185419021</v>
      </c>
      <c r="H208" s="37"/>
      <c r="I208" s="37">
        <v>4822.1643965042622</v>
      </c>
      <c r="J208" s="34">
        <v>217.71447676627668</v>
      </c>
      <c r="K208" s="37">
        <v>2427734</v>
      </c>
      <c r="L208" s="37">
        <v>0</v>
      </c>
    </row>
    <row r="209" spans="1:14" s="4" customFormat="1" ht="13.2">
      <c r="A209" s="4" t="s">
        <v>242</v>
      </c>
      <c r="B209" s="33">
        <v>9543</v>
      </c>
      <c r="C209" s="34">
        <v>45204.745999999999</v>
      </c>
      <c r="D209" s="35">
        <v>0.96599999999999997</v>
      </c>
      <c r="E209" s="36" t="s">
        <v>521</v>
      </c>
      <c r="F209" s="37">
        <v>43667.784635999997</v>
      </c>
      <c r="G209" s="37">
        <v>43539.500583598747</v>
      </c>
      <c r="H209" s="37"/>
      <c r="I209" s="37">
        <v>4562.4542160325627</v>
      </c>
      <c r="J209" s="34">
        <v>-41.995703705422784</v>
      </c>
      <c r="K209" s="37">
        <v>0</v>
      </c>
      <c r="L209" s="37">
        <v>400765</v>
      </c>
    </row>
    <row r="210" spans="1:14" s="4" customFormat="1" ht="13.2">
      <c r="A210" s="4" t="s">
        <v>243</v>
      </c>
      <c r="B210" s="33">
        <v>15509</v>
      </c>
      <c r="C210" s="34">
        <v>65251.92</v>
      </c>
      <c r="D210" s="35">
        <v>0.997</v>
      </c>
      <c r="E210" s="36" t="s">
        <v>521</v>
      </c>
      <c r="F210" s="37">
        <v>65056.164239999998</v>
      </c>
      <c r="G210" s="37">
        <v>64865.04695635588</v>
      </c>
      <c r="H210" s="37"/>
      <c r="I210" s="37">
        <v>4182.4132411087676</v>
      </c>
      <c r="J210" s="34">
        <v>-422.03667862921793</v>
      </c>
      <c r="K210" s="37">
        <v>0</v>
      </c>
      <c r="L210" s="37">
        <v>6545367</v>
      </c>
    </row>
    <row r="211" spans="1:14" s="4" customFormat="1" ht="13.2">
      <c r="A211" s="4" t="s">
        <v>244</v>
      </c>
      <c r="B211" s="33">
        <v>7032</v>
      </c>
      <c r="C211" s="34">
        <v>33495.073000000004</v>
      </c>
      <c r="D211" s="35">
        <v>0.95399999999999996</v>
      </c>
      <c r="E211" s="36" t="s">
        <v>521</v>
      </c>
      <c r="F211" s="37">
        <v>31954.299642000002</v>
      </c>
      <c r="G211" s="37">
        <v>31860.426616750621</v>
      </c>
      <c r="H211" s="37"/>
      <c r="I211" s="37">
        <v>4530.777391460555</v>
      </c>
      <c r="J211" s="34">
        <v>-73.672528277430501</v>
      </c>
      <c r="K211" s="37">
        <v>0</v>
      </c>
      <c r="L211" s="37">
        <v>518065</v>
      </c>
    </row>
    <row r="212" spans="1:14" s="4" customFormat="1" ht="13.2">
      <c r="A212" s="4" t="s">
        <v>245</v>
      </c>
      <c r="B212" s="33">
        <v>30283</v>
      </c>
      <c r="C212" s="34">
        <v>132705.402</v>
      </c>
      <c r="D212" s="35">
        <v>0.96699999999999997</v>
      </c>
      <c r="E212" s="36" t="s">
        <v>521</v>
      </c>
      <c r="F212" s="37">
        <v>128326.12373399999</v>
      </c>
      <c r="G212" s="37">
        <v>127949.13654953975</v>
      </c>
      <c r="H212" s="37"/>
      <c r="I212" s="37">
        <v>4225.1143066915347</v>
      </c>
      <c r="J212" s="34">
        <v>-379.33561304645082</v>
      </c>
      <c r="K212" s="37">
        <v>0</v>
      </c>
      <c r="L212" s="37">
        <v>11487420</v>
      </c>
      <c r="N212" s="37"/>
    </row>
    <row r="213" spans="1:14" s="4" customFormat="1" ht="13.2">
      <c r="A213" s="4" t="s">
        <v>246</v>
      </c>
      <c r="B213" s="33">
        <v>21154</v>
      </c>
      <c r="C213" s="34">
        <v>121936.32500000001</v>
      </c>
      <c r="D213" s="35">
        <v>0.95899999999999996</v>
      </c>
      <c r="E213" s="36" t="s">
        <v>522</v>
      </c>
      <c r="F213" s="37">
        <v>116936.935675</v>
      </c>
      <c r="G213" s="37">
        <v>116593.40682166297</v>
      </c>
      <c r="H213" s="37"/>
      <c r="I213" s="37">
        <v>5511.648237764156</v>
      </c>
      <c r="J213" s="34">
        <v>907.19831802617045</v>
      </c>
      <c r="K213" s="37">
        <v>19190873</v>
      </c>
      <c r="L213" s="37">
        <v>0</v>
      </c>
    </row>
    <row r="214" spans="1:14" s="4" customFormat="1" ht="13.2">
      <c r="A214" s="4" t="s">
        <v>247</v>
      </c>
      <c r="B214" s="33">
        <v>5656</v>
      </c>
      <c r="C214" s="34">
        <v>30951.304</v>
      </c>
      <c r="D214" s="35">
        <v>0.998</v>
      </c>
      <c r="E214" s="36" t="s">
        <v>522</v>
      </c>
      <c r="F214" s="37">
        <v>30889.401392</v>
      </c>
      <c r="G214" s="37">
        <v>30798.656747639274</v>
      </c>
      <c r="H214" s="37"/>
      <c r="I214" s="37">
        <v>5445.3070628782307</v>
      </c>
      <c r="J214" s="34">
        <v>840.85714314024517</v>
      </c>
      <c r="K214" s="37">
        <v>4755888</v>
      </c>
      <c r="L214" s="37">
        <v>0</v>
      </c>
    </row>
    <row r="215" spans="1:14" s="4" customFormat="1" ht="13.2">
      <c r="A215" s="4" t="s">
        <v>248</v>
      </c>
      <c r="B215" s="33">
        <v>7492</v>
      </c>
      <c r="C215" s="34">
        <v>35702.07</v>
      </c>
      <c r="D215" s="35">
        <v>1.0389999999999999</v>
      </c>
      <c r="E215" s="36" t="s">
        <v>521</v>
      </c>
      <c r="F215" s="37">
        <v>37094.450729999997</v>
      </c>
      <c r="G215" s="37">
        <v>36985.477341473204</v>
      </c>
      <c r="H215" s="37"/>
      <c r="I215" s="37">
        <v>4936.6627524657242</v>
      </c>
      <c r="J215" s="34">
        <v>332.21283272773871</v>
      </c>
      <c r="K215" s="37">
        <v>2488939</v>
      </c>
      <c r="L215" s="37">
        <v>0</v>
      </c>
    </row>
    <row r="216" spans="1:14" s="4" customFormat="1" ht="13.2">
      <c r="A216" s="4" t="s">
        <v>249</v>
      </c>
      <c r="B216" s="33">
        <v>23562</v>
      </c>
      <c r="C216" s="34">
        <v>158192.07699999999</v>
      </c>
      <c r="D216" s="35">
        <v>0.93100000000000005</v>
      </c>
      <c r="E216" s="36" t="s">
        <v>521</v>
      </c>
      <c r="F216" s="37">
        <v>147276.823687</v>
      </c>
      <c r="G216" s="37">
        <v>146844.16450987797</v>
      </c>
      <c r="H216" s="37"/>
      <c r="I216" s="37">
        <v>6232.2453318851531</v>
      </c>
      <c r="J216" s="34">
        <v>1627.7954121471676</v>
      </c>
      <c r="K216" s="37">
        <v>38354116</v>
      </c>
      <c r="L216" s="37">
        <v>0</v>
      </c>
    </row>
    <row r="217" spans="1:14" s="4" customFormat="1" ht="13.2">
      <c r="A217" s="4" t="s">
        <v>250</v>
      </c>
      <c r="B217" s="33">
        <v>4928</v>
      </c>
      <c r="C217" s="34">
        <v>23940.416000000001</v>
      </c>
      <c r="D217" s="35">
        <v>0.92900000000000005</v>
      </c>
      <c r="E217" s="36" t="s">
        <v>521</v>
      </c>
      <c r="F217" s="37">
        <v>22240.646464000001</v>
      </c>
      <c r="G217" s="37">
        <v>22175.309504953231</v>
      </c>
      <c r="H217" s="37"/>
      <c r="I217" s="37">
        <v>4499.8598833103151</v>
      </c>
      <c r="J217" s="34">
        <v>-104.59003642767038</v>
      </c>
      <c r="K217" s="37">
        <v>0</v>
      </c>
      <c r="L217" s="37">
        <v>515420</v>
      </c>
    </row>
    <row r="218" spans="1:14" s="4" customFormat="1" ht="13.2">
      <c r="A218" s="4" t="s">
        <v>251</v>
      </c>
      <c r="B218" s="33">
        <v>10502</v>
      </c>
      <c r="C218" s="34">
        <v>62133.688000000002</v>
      </c>
      <c r="D218" s="35">
        <v>0.92200000000000004</v>
      </c>
      <c r="E218" s="36" t="s">
        <v>521</v>
      </c>
      <c r="F218" s="37">
        <v>57287.260336000007</v>
      </c>
      <c r="G218" s="37">
        <v>57118.965975108411</v>
      </c>
      <c r="H218" s="37"/>
      <c r="I218" s="37">
        <v>5438.8655470489821</v>
      </c>
      <c r="J218" s="34">
        <v>834.41562731099657</v>
      </c>
      <c r="K218" s="37">
        <v>8763033</v>
      </c>
      <c r="L218" s="37">
        <v>0</v>
      </c>
    </row>
    <row r="219" spans="1:14" s="4" customFormat="1" ht="13.2">
      <c r="A219" s="4" t="s">
        <v>252</v>
      </c>
      <c r="B219" s="33">
        <v>144200</v>
      </c>
      <c r="C219" s="34">
        <v>777380.46299999999</v>
      </c>
      <c r="D219" s="35">
        <v>1.07</v>
      </c>
      <c r="E219" s="36" t="s">
        <v>521</v>
      </c>
      <c r="F219" s="37">
        <v>831797.09541000007</v>
      </c>
      <c r="G219" s="37">
        <v>829353.50219673652</v>
      </c>
      <c r="H219" s="37"/>
      <c r="I219" s="37">
        <v>5751.4112496306279</v>
      </c>
      <c r="J219" s="34">
        <v>1146.9613298926424</v>
      </c>
      <c r="K219" s="37">
        <v>165391824</v>
      </c>
      <c r="L219" s="37">
        <v>0</v>
      </c>
    </row>
    <row r="220" spans="1:14" s="4" customFormat="1" ht="27" customHeight="1">
      <c r="A220" s="32" t="s">
        <v>253</v>
      </c>
      <c r="B220" s="33">
        <v>13858</v>
      </c>
      <c r="C220" s="34">
        <v>62224.764000000003</v>
      </c>
      <c r="D220" s="35">
        <v>0.90800000000000003</v>
      </c>
      <c r="E220" s="36" t="s">
        <v>521</v>
      </c>
      <c r="F220" s="37">
        <v>56500.085712000007</v>
      </c>
      <c r="G220" s="37">
        <v>56334.103855659661</v>
      </c>
      <c r="H220" s="37"/>
      <c r="I220" s="37">
        <v>4065.0962516712125</v>
      </c>
      <c r="J220" s="34">
        <v>-539.35366806677303</v>
      </c>
      <c r="K220" s="37">
        <v>0</v>
      </c>
      <c r="L220" s="37">
        <v>7474363</v>
      </c>
    </row>
    <row r="221" spans="1:14" s="4" customFormat="1" ht="13.2">
      <c r="A221" s="4" t="s">
        <v>254</v>
      </c>
      <c r="B221" s="33">
        <v>13286</v>
      </c>
      <c r="C221" s="34">
        <v>69789.622999999992</v>
      </c>
      <c r="D221" s="35">
        <v>0.81899999999999995</v>
      </c>
      <c r="E221" s="36" t="s">
        <v>521</v>
      </c>
      <c r="F221" s="37">
        <v>57157.701236999994</v>
      </c>
      <c r="G221" s="37">
        <v>56989.787485438217</v>
      </c>
      <c r="H221" s="37"/>
      <c r="I221" s="37">
        <v>4289.4616502663121</v>
      </c>
      <c r="J221" s="34">
        <v>-314.98826947167345</v>
      </c>
      <c r="K221" s="37">
        <v>0</v>
      </c>
      <c r="L221" s="37">
        <v>4184934</v>
      </c>
    </row>
    <row r="222" spans="1:14" s="4" customFormat="1" ht="13.2">
      <c r="A222" s="4" t="s">
        <v>255</v>
      </c>
      <c r="B222" s="33">
        <v>15645</v>
      </c>
      <c r="C222" s="34">
        <v>118285.98299999999</v>
      </c>
      <c r="D222" s="35">
        <v>0.92</v>
      </c>
      <c r="E222" s="36" t="s">
        <v>521</v>
      </c>
      <c r="F222" s="37">
        <v>108823.10436</v>
      </c>
      <c r="G222" s="37">
        <v>108503.41173216111</v>
      </c>
      <c r="H222" s="37"/>
      <c r="I222" s="37">
        <v>6935.3411142320938</v>
      </c>
      <c r="J222" s="34">
        <v>2330.8911944941083</v>
      </c>
      <c r="K222" s="37">
        <v>36466793</v>
      </c>
      <c r="L222" s="37">
        <v>0</v>
      </c>
    </row>
    <row r="223" spans="1:14" s="4" customFormat="1" ht="13.2">
      <c r="A223" s="4" t="s">
        <v>256</v>
      </c>
      <c r="B223" s="33">
        <v>8343</v>
      </c>
      <c r="C223" s="34">
        <v>62914.923999999999</v>
      </c>
      <c r="D223" s="35">
        <v>0.995</v>
      </c>
      <c r="E223" s="36" t="s">
        <v>521</v>
      </c>
      <c r="F223" s="37">
        <v>62600.34938</v>
      </c>
      <c r="G223" s="37">
        <v>62416.446611239429</v>
      </c>
      <c r="H223" s="37"/>
      <c r="I223" s="37">
        <v>7481.2952908113903</v>
      </c>
      <c r="J223" s="34">
        <v>2876.8453710734047</v>
      </c>
      <c r="K223" s="37">
        <v>24001521</v>
      </c>
      <c r="L223" s="37">
        <v>0</v>
      </c>
    </row>
    <row r="224" spans="1:14" s="4" customFormat="1" ht="13.2">
      <c r="A224" s="4" t="s">
        <v>257</v>
      </c>
      <c r="B224" s="33">
        <v>25557</v>
      </c>
      <c r="C224" s="34">
        <v>133822.60200000001</v>
      </c>
      <c r="D224" s="35">
        <v>1.004</v>
      </c>
      <c r="E224" s="36" t="s">
        <v>521</v>
      </c>
      <c r="F224" s="37">
        <v>134357.89240800001</v>
      </c>
      <c r="G224" s="37">
        <v>133963.18553074799</v>
      </c>
      <c r="H224" s="37"/>
      <c r="I224" s="37">
        <v>5241.7414223401802</v>
      </c>
      <c r="J224" s="34">
        <v>637.29150260219467</v>
      </c>
      <c r="K224" s="37">
        <v>16287259</v>
      </c>
      <c r="L224" s="37">
        <v>0</v>
      </c>
    </row>
    <row r="225" spans="1:12" s="4" customFormat="1" ht="13.2">
      <c r="A225" s="4" t="s">
        <v>258</v>
      </c>
      <c r="B225" s="33">
        <v>5803</v>
      </c>
      <c r="C225" s="34">
        <v>23103.072</v>
      </c>
      <c r="D225" s="35">
        <v>0.99</v>
      </c>
      <c r="E225" s="36" t="s">
        <v>521</v>
      </c>
      <c r="F225" s="37">
        <v>22872.041280000001</v>
      </c>
      <c r="G225" s="37">
        <v>22804.84945503006</v>
      </c>
      <c r="H225" s="37"/>
      <c r="I225" s="37">
        <v>3929.8379209081613</v>
      </c>
      <c r="J225" s="34">
        <v>-674.61199882982419</v>
      </c>
      <c r="K225" s="37">
        <v>0</v>
      </c>
      <c r="L225" s="37">
        <v>3914773</v>
      </c>
    </row>
    <row r="226" spans="1:12" s="4" customFormat="1" ht="13.2">
      <c r="A226" s="4" t="s">
        <v>259</v>
      </c>
      <c r="B226" s="33">
        <v>22109</v>
      </c>
      <c r="C226" s="34">
        <v>127614.734</v>
      </c>
      <c r="D226" s="35">
        <v>0.85499999999999998</v>
      </c>
      <c r="E226" s="36" t="s">
        <v>521</v>
      </c>
      <c r="F226" s="37">
        <v>109110.59757</v>
      </c>
      <c r="G226" s="37">
        <v>108790.06036544801</v>
      </c>
      <c r="H226" s="37"/>
      <c r="I226" s="37">
        <v>4920.6232921185047</v>
      </c>
      <c r="J226" s="34">
        <v>316.17337238051914</v>
      </c>
      <c r="K226" s="37">
        <v>6990277</v>
      </c>
      <c r="L226" s="37">
        <v>0</v>
      </c>
    </row>
    <row r="227" spans="1:12" s="4" customFormat="1" ht="13.2">
      <c r="A227" s="4" t="s">
        <v>260</v>
      </c>
      <c r="B227" s="33">
        <v>4472</v>
      </c>
      <c r="C227" s="34">
        <v>8659.2530000000006</v>
      </c>
      <c r="D227" s="35">
        <v>0.80100000000000005</v>
      </c>
      <c r="E227" s="36" t="s">
        <v>521</v>
      </c>
      <c r="F227" s="37">
        <v>6936.0616530000007</v>
      </c>
      <c r="G227" s="37">
        <v>6915.6853938430786</v>
      </c>
      <c r="H227" s="37"/>
      <c r="I227" s="37">
        <v>1546.4412776929962</v>
      </c>
      <c r="J227" s="34">
        <v>-3058.0086420449893</v>
      </c>
      <c r="K227" s="37">
        <v>0</v>
      </c>
      <c r="L227" s="37">
        <v>13675415</v>
      </c>
    </row>
    <row r="228" spans="1:12" s="4" customFormat="1" ht="13.2">
      <c r="A228" s="4" t="s">
        <v>261</v>
      </c>
      <c r="B228" s="33">
        <v>9985</v>
      </c>
      <c r="C228" s="34">
        <v>39499.194000000003</v>
      </c>
      <c r="D228" s="35">
        <v>1.0680000000000001</v>
      </c>
      <c r="E228" s="36" t="s">
        <v>521</v>
      </c>
      <c r="F228" s="37">
        <v>42185.139192000002</v>
      </c>
      <c r="G228" s="37">
        <v>42061.210747913115</v>
      </c>
      <c r="H228" s="37"/>
      <c r="I228" s="37">
        <v>4212.4397343929004</v>
      </c>
      <c r="J228" s="34">
        <v>-392.01018534508512</v>
      </c>
      <c r="K228" s="37">
        <v>0</v>
      </c>
      <c r="L228" s="37">
        <v>3914222</v>
      </c>
    </row>
    <row r="229" spans="1:12" s="4" customFormat="1" ht="13.2">
      <c r="A229" s="4" t="s">
        <v>262</v>
      </c>
      <c r="B229" s="33">
        <v>145218</v>
      </c>
      <c r="C229" s="34">
        <v>611576.20400000003</v>
      </c>
      <c r="D229" s="35">
        <v>0.95499999999999996</v>
      </c>
      <c r="E229" s="36" t="s">
        <v>521</v>
      </c>
      <c r="F229" s="37">
        <v>584055.27482000005</v>
      </c>
      <c r="G229" s="37">
        <v>582339.47956945573</v>
      </c>
      <c r="H229" s="37"/>
      <c r="I229" s="37">
        <v>4010.105355875</v>
      </c>
      <c r="J229" s="34">
        <v>-594.34456386298552</v>
      </c>
      <c r="K229" s="37">
        <v>0</v>
      </c>
      <c r="L229" s="37">
        <v>86309529</v>
      </c>
    </row>
    <row r="230" spans="1:12" s="4" customFormat="1" ht="27" customHeight="1">
      <c r="A230" s="32" t="s">
        <v>263</v>
      </c>
      <c r="B230" s="33">
        <v>22781</v>
      </c>
      <c r="C230" s="34">
        <v>75947.073999999993</v>
      </c>
      <c r="D230" s="35">
        <v>1.1080000000000001</v>
      </c>
      <c r="E230" s="36" t="s">
        <v>521</v>
      </c>
      <c r="F230" s="37">
        <v>84149.357992000005</v>
      </c>
      <c r="G230" s="37">
        <v>83902.150107740221</v>
      </c>
      <c r="H230" s="37"/>
      <c r="I230" s="37">
        <v>3682.9880210587867</v>
      </c>
      <c r="J230" s="34">
        <v>-921.46189867919884</v>
      </c>
      <c r="K230" s="37">
        <v>0</v>
      </c>
      <c r="L230" s="37">
        <v>20991824</v>
      </c>
    </row>
    <row r="231" spans="1:12" s="4" customFormat="1" ht="13.2">
      <c r="A231" s="4" t="s">
        <v>264</v>
      </c>
      <c r="B231" s="33">
        <v>50988</v>
      </c>
      <c r="C231" s="34">
        <v>264364.83299999998</v>
      </c>
      <c r="D231" s="35">
        <v>1.151</v>
      </c>
      <c r="E231" s="36" t="s">
        <v>521</v>
      </c>
      <c r="F231" s="37">
        <v>304283.92278299999</v>
      </c>
      <c r="G231" s="37">
        <v>303390.01953096798</v>
      </c>
      <c r="H231" s="37"/>
      <c r="I231" s="37">
        <v>5950.2239650695856</v>
      </c>
      <c r="J231" s="34">
        <v>1345.7740453316001</v>
      </c>
      <c r="K231" s="37">
        <v>68618327</v>
      </c>
      <c r="L231" s="37">
        <v>0</v>
      </c>
    </row>
    <row r="232" spans="1:12" s="4" customFormat="1" ht="13.2">
      <c r="A232" s="4" t="s">
        <v>265</v>
      </c>
      <c r="B232" s="33">
        <v>57062</v>
      </c>
      <c r="C232" s="34">
        <v>275214.484</v>
      </c>
      <c r="D232" s="35">
        <v>0.96699999999999997</v>
      </c>
      <c r="E232" s="36" t="s">
        <v>521</v>
      </c>
      <c r="F232" s="37">
        <v>266132.406028</v>
      </c>
      <c r="G232" s="37">
        <v>265350.58153644053</v>
      </c>
      <c r="H232" s="37"/>
      <c r="I232" s="37">
        <v>4650.2152314401974</v>
      </c>
      <c r="J232" s="34">
        <v>45.765311702211875</v>
      </c>
      <c r="K232" s="37">
        <v>2611460</v>
      </c>
      <c r="L232" s="37">
        <v>0</v>
      </c>
    </row>
    <row r="233" spans="1:12" s="4" customFormat="1" ht="13.2">
      <c r="A233" s="4" t="s">
        <v>266</v>
      </c>
      <c r="B233" s="33">
        <v>10079</v>
      </c>
      <c r="C233" s="34">
        <v>46864.57</v>
      </c>
      <c r="D233" s="35">
        <v>0.95</v>
      </c>
      <c r="E233" s="36" t="s">
        <v>522</v>
      </c>
      <c r="F233" s="37">
        <v>44521.341499999995</v>
      </c>
      <c r="G233" s="37">
        <v>44390.54993011459</v>
      </c>
      <c r="H233" s="37"/>
      <c r="I233" s="37">
        <v>4404.2613285161815</v>
      </c>
      <c r="J233" s="34">
        <v>-200.18859122180402</v>
      </c>
      <c r="K233" s="37">
        <v>0</v>
      </c>
      <c r="L233" s="37">
        <v>2017701</v>
      </c>
    </row>
    <row r="234" spans="1:12" s="4" customFormat="1" ht="13.2">
      <c r="A234" s="4" t="s">
        <v>267</v>
      </c>
      <c r="B234" s="33">
        <v>15235</v>
      </c>
      <c r="C234" s="34">
        <v>97313.67</v>
      </c>
      <c r="D234" s="35">
        <v>1.083</v>
      </c>
      <c r="E234" s="36" t="s">
        <v>521</v>
      </c>
      <c r="F234" s="37">
        <v>105390.70461</v>
      </c>
      <c r="G234" s="37">
        <v>105081.09543734579</v>
      </c>
      <c r="H234" s="37"/>
      <c r="I234" s="37">
        <v>6897.3479118704163</v>
      </c>
      <c r="J234" s="34">
        <v>2292.8979921324308</v>
      </c>
      <c r="K234" s="37">
        <v>34932301</v>
      </c>
      <c r="L234" s="37">
        <v>0</v>
      </c>
    </row>
    <row r="235" spans="1:12" s="4" customFormat="1" ht="13.2">
      <c r="A235" s="4" t="s">
        <v>268</v>
      </c>
      <c r="B235" s="33">
        <v>15326</v>
      </c>
      <c r="C235" s="34">
        <v>41974.722000000002</v>
      </c>
      <c r="D235" s="35">
        <v>1.1499999999999999</v>
      </c>
      <c r="E235" s="36" t="s">
        <v>522</v>
      </c>
      <c r="F235" s="37">
        <v>48270.9303</v>
      </c>
      <c r="G235" s="37">
        <v>48129.123459930597</v>
      </c>
      <c r="H235" s="37"/>
      <c r="I235" s="37">
        <v>3140.3577880680282</v>
      </c>
      <c r="J235" s="34">
        <v>-1464.0921316699573</v>
      </c>
      <c r="K235" s="37">
        <v>0</v>
      </c>
      <c r="L235" s="37">
        <v>22438676</v>
      </c>
    </row>
    <row r="236" spans="1:12" s="4" customFormat="1" ht="13.2">
      <c r="A236" s="4" t="s">
        <v>269</v>
      </c>
      <c r="B236" s="33">
        <v>26362</v>
      </c>
      <c r="C236" s="34">
        <v>113767.977</v>
      </c>
      <c r="D236" s="35">
        <v>1.169</v>
      </c>
      <c r="E236" s="36" t="s">
        <v>522</v>
      </c>
      <c r="F236" s="37">
        <v>132994.765113</v>
      </c>
      <c r="G236" s="37">
        <v>132604.06273230759</v>
      </c>
      <c r="H236" s="37"/>
      <c r="I236" s="37">
        <v>5030.1214904903873</v>
      </c>
      <c r="J236" s="34">
        <v>425.67157075240175</v>
      </c>
      <c r="K236" s="37">
        <v>11221554</v>
      </c>
      <c r="L236" s="37">
        <v>0</v>
      </c>
    </row>
    <row r="237" spans="1:12" s="4" customFormat="1" ht="13.2">
      <c r="A237" s="4" t="s">
        <v>270</v>
      </c>
      <c r="B237" s="33">
        <v>10036</v>
      </c>
      <c r="C237" s="34">
        <v>39825.129000000001</v>
      </c>
      <c r="D237" s="35">
        <v>1.101</v>
      </c>
      <c r="E237" s="36" t="s">
        <v>522</v>
      </c>
      <c r="F237" s="37">
        <v>43847.467028999999</v>
      </c>
      <c r="G237" s="37">
        <v>43718.65511868905</v>
      </c>
      <c r="H237" s="37"/>
      <c r="I237" s="37">
        <v>4356.183252161125</v>
      </c>
      <c r="J237" s="34">
        <v>-248.26666757686053</v>
      </c>
      <c r="K237" s="37">
        <v>0</v>
      </c>
      <c r="L237" s="37">
        <v>2491604</v>
      </c>
    </row>
    <row r="238" spans="1:12" s="4" customFormat="1" ht="13.2">
      <c r="A238" s="4" t="s">
        <v>271</v>
      </c>
      <c r="B238" s="33">
        <v>20101</v>
      </c>
      <c r="C238" s="34">
        <v>116782.24</v>
      </c>
      <c r="D238" s="35">
        <v>0.91400000000000003</v>
      </c>
      <c r="E238" s="36" t="s">
        <v>521</v>
      </c>
      <c r="F238" s="37">
        <v>106738.96736000001</v>
      </c>
      <c r="G238" s="37">
        <v>106425.397358769</v>
      </c>
      <c r="H238" s="37"/>
      <c r="I238" s="37">
        <v>5294.5324789199049</v>
      </c>
      <c r="J238" s="34">
        <v>690.08255918191935</v>
      </c>
      <c r="K238" s="37">
        <v>13871350</v>
      </c>
      <c r="L238" s="37">
        <v>0</v>
      </c>
    </row>
    <row r="239" spans="1:12" s="4" customFormat="1" ht="13.2">
      <c r="A239" s="4" t="s">
        <v>272</v>
      </c>
      <c r="B239" s="33">
        <v>6750</v>
      </c>
      <c r="C239" s="34">
        <v>32228.595000000001</v>
      </c>
      <c r="D239" s="35">
        <v>0.81599999999999995</v>
      </c>
      <c r="E239" s="36" t="s">
        <v>521</v>
      </c>
      <c r="F239" s="37">
        <v>26298.533520000001</v>
      </c>
      <c r="G239" s="37">
        <v>26221.275594500054</v>
      </c>
      <c r="H239" s="37"/>
      <c r="I239" s="37">
        <v>3884.6334214074154</v>
      </c>
      <c r="J239" s="34">
        <v>-719.81649833057008</v>
      </c>
      <c r="K239" s="37">
        <v>0</v>
      </c>
      <c r="L239" s="37">
        <v>4858761</v>
      </c>
    </row>
    <row r="240" spans="1:12" s="4" customFormat="1" ht="13.2">
      <c r="A240" s="4" t="s">
        <v>273</v>
      </c>
      <c r="B240" s="33">
        <v>10759</v>
      </c>
      <c r="C240" s="34">
        <v>60614.078000000001</v>
      </c>
      <c r="D240" s="35">
        <v>0.92900000000000005</v>
      </c>
      <c r="E240" s="36" t="s">
        <v>521</v>
      </c>
      <c r="F240" s="37">
        <v>56310.478462000006</v>
      </c>
      <c r="G240" s="37">
        <v>56145.053620094848</v>
      </c>
      <c r="H240" s="37"/>
      <c r="I240" s="37">
        <v>5218.4267701547406</v>
      </c>
      <c r="J240" s="34">
        <v>613.97685041675504</v>
      </c>
      <c r="K240" s="37">
        <v>6605777</v>
      </c>
      <c r="L240" s="37">
        <v>0</v>
      </c>
    </row>
    <row r="241" spans="1:12" s="4" customFormat="1" ht="13.2">
      <c r="A241" s="4" t="s">
        <v>274</v>
      </c>
      <c r="B241" s="33">
        <v>10790</v>
      </c>
      <c r="C241" s="34">
        <v>32682.609</v>
      </c>
      <c r="D241" s="35">
        <v>1.0960000000000001</v>
      </c>
      <c r="E241" s="36" t="s">
        <v>521</v>
      </c>
      <c r="F241" s="37">
        <v>35820.139464</v>
      </c>
      <c r="G241" s="37">
        <v>35714.909654740753</v>
      </c>
      <c r="H241" s="37"/>
      <c r="I241" s="37">
        <v>3310.0008947859824</v>
      </c>
      <c r="J241" s="34">
        <v>-1294.4490249520031</v>
      </c>
      <c r="K241" s="37">
        <v>0</v>
      </c>
      <c r="L241" s="37">
        <v>13967105</v>
      </c>
    </row>
    <row r="242" spans="1:12" s="4" customFormat="1" ht="13.2">
      <c r="A242" s="4" t="s">
        <v>275</v>
      </c>
      <c r="B242" s="33">
        <v>11009</v>
      </c>
      <c r="C242" s="34">
        <v>50885.788</v>
      </c>
      <c r="D242" s="35">
        <v>0.96699999999999997</v>
      </c>
      <c r="E242" s="36" t="s">
        <v>521</v>
      </c>
      <c r="F242" s="37">
        <v>49206.556995999999</v>
      </c>
      <c r="G242" s="37">
        <v>49062.001539642908</v>
      </c>
      <c r="H242" s="37"/>
      <c r="I242" s="37">
        <v>4456.5357016661737</v>
      </c>
      <c r="J242" s="34">
        <v>-147.91421807181177</v>
      </c>
      <c r="K242" s="37">
        <v>0</v>
      </c>
      <c r="L242" s="37">
        <v>1628388</v>
      </c>
    </row>
    <row r="243" spans="1:12" s="4" customFormat="1" ht="13.2">
      <c r="A243" s="4" t="s">
        <v>276</v>
      </c>
      <c r="B243" s="33">
        <v>6715</v>
      </c>
      <c r="C243" s="34">
        <v>16608.464</v>
      </c>
      <c r="D243" s="35">
        <v>1.1779999999999999</v>
      </c>
      <c r="E243" s="36" t="s">
        <v>522</v>
      </c>
      <c r="F243" s="37">
        <v>19564.770591999997</v>
      </c>
      <c r="G243" s="37">
        <v>19507.294627126488</v>
      </c>
      <c r="H243" s="37"/>
      <c r="I243" s="37">
        <v>2905.0327069436321</v>
      </c>
      <c r="J243" s="34">
        <v>-1699.4172127943534</v>
      </c>
      <c r="K243" s="37">
        <v>0</v>
      </c>
      <c r="L243" s="37">
        <v>11411587</v>
      </c>
    </row>
    <row r="244" spans="1:12" s="4" customFormat="1" ht="13.2">
      <c r="A244" s="4" t="s">
        <v>277</v>
      </c>
      <c r="B244" s="33">
        <v>7035</v>
      </c>
      <c r="C244" s="34">
        <v>25613.313999999998</v>
      </c>
      <c r="D244" s="35">
        <v>0.94099999999999995</v>
      </c>
      <c r="E244" s="36" t="s">
        <v>521</v>
      </c>
      <c r="F244" s="37">
        <v>24102.128473999997</v>
      </c>
      <c r="G244" s="37">
        <v>24031.322988035605</v>
      </c>
      <c r="H244" s="37"/>
      <c r="I244" s="37">
        <v>3415.9663095999435</v>
      </c>
      <c r="J244" s="34">
        <v>-1188.483610138042</v>
      </c>
      <c r="K244" s="37">
        <v>0</v>
      </c>
      <c r="L244" s="37">
        <v>8360982</v>
      </c>
    </row>
    <row r="245" spans="1:12" s="4" customFormat="1" ht="27" customHeight="1">
      <c r="A245" s="32" t="s">
        <v>278</v>
      </c>
      <c r="B245" s="33">
        <v>26594</v>
      </c>
      <c r="C245" s="34">
        <v>170506.76500000001</v>
      </c>
      <c r="D245" s="35">
        <v>0.86399999999999999</v>
      </c>
      <c r="E245" s="36" t="s">
        <v>522</v>
      </c>
      <c r="F245" s="37">
        <v>147317.84496000002</v>
      </c>
      <c r="G245" s="37">
        <v>146885.06527355564</v>
      </c>
      <c r="H245" s="37"/>
      <c r="I245" s="37">
        <v>5523.2407788807868</v>
      </c>
      <c r="J245" s="34">
        <v>918.79085914280131</v>
      </c>
      <c r="K245" s="37">
        <v>24434324</v>
      </c>
      <c r="L245" s="37">
        <v>0</v>
      </c>
    </row>
    <row r="246" spans="1:12" s="4" customFormat="1" ht="13.2">
      <c r="A246" s="4" t="s">
        <v>279</v>
      </c>
      <c r="B246" s="33">
        <v>98877</v>
      </c>
      <c r="C246" s="34">
        <v>440377.02399999998</v>
      </c>
      <c r="D246" s="35">
        <v>1.0089999999999999</v>
      </c>
      <c r="E246" s="36" t="s">
        <v>521</v>
      </c>
      <c r="F246" s="37">
        <v>444340.41721599991</v>
      </c>
      <c r="G246" s="37">
        <v>443035.06614675565</v>
      </c>
      <c r="H246" s="37"/>
      <c r="I246" s="37">
        <v>4480.6685695030756</v>
      </c>
      <c r="J246" s="34">
        <v>-123.78135023490995</v>
      </c>
      <c r="K246" s="37">
        <v>0</v>
      </c>
      <c r="L246" s="37">
        <v>12239129</v>
      </c>
    </row>
    <row r="247" spans="1:12" s="4" customFormat="1" ht="13.2">
      <c r="A247" s="4" t="s">
        <v>280</v>
      </c>
      <c r="B247" s="33">
        <v>9435</v>
      </c>
      <c r="C247" s="34">
        <v>53765.571000000004</v>
      </c>
      <c r="D247" s="35">
        <v>1.046</v>
      </c>
      <c r="E247" s="36" t="s">
        <v>521</v>
      </c>
      <c r="F247" s="37">
        <v>56238.787266000007</v>
      </c>
      <c r="G247" s="37">
        <v>56073.57303329384</v>
      </c>
      <c r="H247" s="37"/>
      <c r="I247" s="37">
        <v>5943.1449955796334</v>
      </c>
      <c r="J247" s="34">
        <v>1338.6950758416478</v>
      </c>
      <c r="K247" s="37">
        <v>12630588</v>
      </c>
      <c r="L247" s="37">
        <v>0</v>
      </c>
    </row>
    <row r="248" spans="1:12" s="4" customFormat="1" ht="13.2">
      <c r="A248" s="4" t="s">
        <v>281</v>
      </c>
      <c r="B248" s="33">
        <v>36975</v>
      </c>
      <c r="C248" s="34">
        <v>214501.58199999999</v>
      </c>
      <c r="D248" s="35">
        <v>1.0489999999999999</v>
      </c>
      <c r="E248" s="36" t="s">
        <v>521</v>
      </c>
      <c r="F248" s="37">
        <v>225012.15951799997</v>
      </c>
      <c r="G248" s="37">
        <v>224351.13510599604</v>
      </c>
      <c r="H248" s="37"/>
      <c r="I248" s="37">
        <v>6067.6439514806234</v>
      </c>
      <c r="J248" s="34">
        <v>1463.1940317426379</v>
      </c>
      <c r="K248" s="37">
        <v>54101599</v>
      </c>
      <c r="L248" s="37">
        <v>0</v>
      </c>
    </row>
    <row r="249" spans="1:12" s="4" customFormat="1" ht="13.2">
      <c r="A249" s="4" t="s">
        <v>282</v>
      </c>
      <c r="B249" s="33">
        <v>19027</v>
      </c>
      <c r="C249" s="34">
        <v>110843.97</v>
      </c>
      <c r="D249" s="35">
        <v>0.86899999999999999</v>
      </c>
      <c r="E249" s="36" t="s">
        <v>522</v>
      </c>
      <c r="F249" s="37">
        <v>96323.409929999994</v>
      </c>
      <c r="G249" s="37">
        <v>96040.437998404901</v>
      </c>
      <c r="H249" s="37"/>
      <c r="I249" s="37">
        <v>5047.5870078522576</v>
      </c>
      <c r="J249" s="34">
        <v>443.13708811427205</v>
      </c>
      <c r="K249" s="37">
        <v>8431569</v>
      </c>
      <c r="L249" s="37">
        <v>0</v>
      </c>
    </row>
    <row r="250" spans="1:12" s="4" customFormat="1" ht="13.2">
      <c r="A250" s="4" t="s">
        <v>283</v>
      </c>
      <c r="B250" s="33">
        <v>9490</v>
      </c>
      <c r="C250" s="34">
        <v>35879.975999999995</v>
      </c>
      <c r="D250" s="35">
        <v>1.117</v>
      </c>
      <c r="E250" s="36" t="s">
        <v>521</v>
      </c>
      <c r="F250" s="37">
        <v>40077.933191999997</v>
      </c>
      <c r="G250" s="37">
        <v>39960.195144957012</v>
      </c>
      <c r="H250" s="37"/>
      <c r="I250" s="37">
        <v>4210.7687191735522</v>
      </c>
      <c r="J250" s="34">
        <v>-393.68120056443331</v>
      </c>
      <c r="K250" s="37">
        <v>0</v>
      </c>
      <c r="L250" s="37">
        <v>3736035</v>
      </c>
    </row>
    <row r="251" spans="1:12" s="4" customFormat="1" ht="13.2">
      <c r="A251" s="4" t="s">
        <v>284</v>
      </c>
      <c r="B251" s="33">
        <v>5849</v>
      </c>
      <c r="C251" s="34">
        <v>33505.25</v>
      </c>
      <c r="D251" s="35">
        <v>0.995</v>
      </c>
      <c r="E251" s="36" t="s">
        <v>521</v>
      </c>
      <c r="F251" s="37">
        <v>33337.723749999997</v>
      </c>
      <c r="G251" s="37">
        <v>33239.786601684995</v>
      </c>
      <c r="H251" s="37"/>
      <c r="I251" s="37">
        <v>5682.9862543486061</v>
      </c>
      <c r="J251" s="34">
        <v>1078.5363346106205</v>
      </c>
      <c r="K251" s="37">
        <v>6308359</v>
      </c>
      <c r="L251" s="37">
        <v>0</v>
      </c>
    </row>
    <row r="252" spans="1:12" s="4" customFormat="1" ht="13.2">
      <c r="A252" s="4" t="s">
        <v>285</v>
      </c>
      <c r="B252" s="33">
        <v>11469</v>
      </c>
      <c r="C252" s="34">
        <v>58633.427000000003</v>
      </c>
      <c r="D252" s="35">
        <v>0.92300000000000004</v>
      </c>
      <c r="E252" s="36" t="s">
        <v>522</v>
      </c>
      <c r="F252" s="37">
        <v>54118.653121000003</v>
      </c>
      <c r="G252" s="37">
        <v>53959.667264705015</v>
      </c>
      <c r="H252" s="37"/>
      <c r="I252" s="37">
        <v>4704.8275581746466</v>
      </c>
      <c r="J252" s="34">
        <v>100.37763843666107</v>
      </c>
      <c r="K252" s="37">
        <v>1151231</v>
      </c>
      <c r="L252" s="37">
        <v>0</v>
      </c>
    </row>
    <row r="253" spans="1:12" s="4" customFormat="1" ht="13.2">
      <c r="A253" s="4" t="s">
        <v>286</v>
      </c>
      <c r="B253" s="33">
        <v>38314</v>
      </c>
      <c r="C253" s="34">
        <v>157543.337</v>
      </c>
      <c r="D253" s="35">
        <v>1.018</v>
      </c>
      <c r="E253" s="36" t="s">
        <v>521</v>
      </c>
      <c r="F253" s="37">
        <v>160379.11706600001</v>
      </c>
      <c r="G253" s="37">
        <v>159907.96692112181</v>
      </c>
      <c r="H253" s="37"/>
      <c r="I253" s="37">
        <v>4173.6171352801011</v>
      </c>
      <c r="J253" s="34">
        <v>-430.83278445788437</v>
      </c>
      <c r="K253" s="37">
        <v>0</v>
      </c>
      <c r="L253" s="37">
        <v>16506927</v>
      </c>
    </row>
    <row r="254" spans="1:12" s="4" customFormat="1" ht="13.2">
      <c r="A254" s="4" t="s">
        <v>287</v>
      </c>
      <c r="B254" s="33">
        <v>25785</v>
      </c>
      <c r="C254" s="34">
        <v>167239.96799999999</v>
      </c>
      <c r="D254" s="35">
        <v>0.97</v>
      </c>
      <c r="E254" s="36" t="s">
        <v>521</v>
      </c>
      <c r="F254" s="37">
        <v>162222.76895999999</v>
      </c>
      <c r="G254" s="37">
        <v>161746.2026682265</v>
      </c>
      <c r="H254" s="37"/>
      <c r="I254" s="37">
        <v>6272.8796846316272</v>
      </c>
      <c r="J254" s="34">
        <v>1668.4297648936417</v>
      </c>
      <c r="K254" s="37">
        <v>43020461</v>
      </c>
      <c r="L254" s="37">
        <v>0</v>
      </c>
    </row>
    <row r="255" spans="1:12" s="4" customFormat="1" ht="27" customHeight="1">
      <c r="A255" s="32" t="s">
        <v>288</v>
      </c>
      <c r="B255" s="33">
        <v>25066</v>
      </c>
      <c r="C255" s="34">
        <v>179451.06599999999</v>
      </c>
      <c r="D255" s="35">
        <v>0.92</v>
      </c>
      <c r="E255" s="36" t="s">
        <v>521</v>
      </c>
      <c r="F255" s="37">
        <v>165094.98071999999</v>
      </c>
      <c r="G255" s="37">
        <v>164609.97665271309</v>
      </c>
      <c r="H255" s="37"/>
      <c r="I255" s="37">
        <v>6567.0620223694687</v>
      </c>
      <c r="J255" s="34">
        <v>1962.6121026314831</v>
      </c>
      <c r="K255" s="37">
        <v>49194835</v>
      </c>
      <c r="L255" s="37">
        <v>0</v>
      </c>
    </row>
    <row r="256" spans="1:12" s="4" customFormat="1" ht="13.2">
      <c r="A256" s="4" t="s">
        <v>289</v>
      </c>
      <c r="B256" s="33">
        <v>18359</v>
      </c>
      <c r="C256" s="34">
        <v>128677.871</v>
      </c>
      <c r="D256" s="35">
        <v>0.91600000000000004</v>
      </c>
      <c r="E256" s="36" t="s">
        <v>522</v>
      </c>
      <c r="F256" s="37">
        <v>117868.92983600001</v>
      </c>
      <c r="G256" s="37">
        <v>117522.66303777331</v>
      </c>
      <c r="H256" s="37"/>
      <c r="I256" s="37">
        <v>6401.365163558653</v>
      </c>
      <c r="J256" s="34">
        <v>1796.9152438206675</v>
      </c>
      <c r="K256" s="37">
        <v>32989567</v>
      </c>
      <c r="L256" s="37">
        <v>0</v>
      </c>
    </row>
    <row r="257" spans="1:12" s="4" customFormat="1" ht="13.2">
      <c r="A257" s="4" t="s">
        <v>290</v>
      </c>
      <c r="B257" s="33">
        <v>19783</v>
      </c>
      <c r="C257" s="34">
        <v>122130.514</v>
      </c>
      <c r="D257" s="35">
        <v>0.95399999999999996</v>
      </c>
      <c r="E257" s="36" t="s">
        <v>521</v>
      </c>
      <c r="F257" s="37">
        <v>116512.51035599998</v>
      </c>
      <c r="G257" s="37">
        <v>116170.22834860021</v>
      </c>
      <c r="H257" s="37"/>
      <c r="I257" s="37">
        <v>5872.2250593236722</v>
      </c>
      <c r="J257" s="34">
        <v>1267.7751395856867</v>
      </c>
      <c r="K257" s="37">
        <v>25080396</v>
      </c>
      <c r="L257" s="37">
        <v>0</v>
      </c>
    </row>
    <row r="258" spans="1:12" s="4" customFormat="1" ht="13.2">
      <c r="A258" s="4" t="s">
        <v>291</v>
      </c>
      <c r="B258" s="33">
        <v>97633</v>
      </c>
      <c r="C258" s="34">
        <v>421445.18099999998</v>
      </c>
      <c r="D258" s="35">
        <v>1.02</v>
      </c>
      <c r="E258" s="36" t="s">
        <v>521</v>
      </c>
      <c r="F258" s="37">
        <v>429874.08461999998</v>
      </c>
      <c r="G258" s="37">
        <v>428611.23169404978</v>
      </c>
      <c r="H258" s="37"/>
      <c r="I258" s="37">
        <v>4390.0241895061072</v>
      </c>
      <c r="J258" s="34">
        <v>-214.42573023187833</v>
      </c>
      <c r="K258" s="37">
        <v>0</v>
      </c>
      <c r="L258" s="37">
        <v>20935027</v>
      </c>
    </row>
    <row r="259" spans="1:12" s="4" customFormat="1" ht="13.2">
      <c r="A259" s="4" t="s">
        <v>292</v>
      </c>
      <c r="B259" s="33">
        <v>17987</v>
      </c>
      <c r="C259" s="34">
        <v>72015.448000000004</v>
      </c>
      <c r="D259" s="35">
        <v>0.96199999999999997</v>
      </c>
      <c r="E259" s="36" t="s">
        <v>521</v>
      </c>
      <c r="F259" s="37">
        <v>69278.860975999996</v>
      </c>
      <c r="G259" s="37">
        <v>69075.338559971191</v>
      </c>
      <c r="H259" s="37"/>
      <c r="I259" s="37">
        <v>3840.2923533647181</v>
      </c>
      <c r="J259" s="34">
        <v>-764.1575663732674</v>
      </c>
      <c r="K259" s="37">
        <v>0</v>
      </c>
      <c r="L259" s="37">
        <v>13744902</v>
      </c>
    </row>
    <row r="260" spans="1:12" s="4" customFormat="1" ht="13.2">
      <c r="A260" s="4" t="s">
        <v>293</v>
      </c>
      <c r="B260" s="33">
        <v>9493</v>
      </c>
      <c r="C260" s="34">
        <v>54788.86</v>
      </c>
      <c r="D260" s="35">
        <v>0.85399999999999998</v>
      </c>
      <c r="E260" s="36" t="s">
        <v>521</v>
      </c>
      <c r="F260" s="37">
        <v>46789.686439999998</v>
      </c>
      <c r="G260" s="37">
        <v>46652.231090773079</v>
      </c>
      <c r="H260" s="37"/>
      <c r="I260" s="37">
        <v>4914.3822912433452</v>
      </c>
      <c r="J260" s="34">
        <v>309.9323715053597</v>
      </c>
      <c r="K260" s="37">
        <v>2942188</v>
      </c>
      <c r="L260" s="37">
        <v>0</v>
      </c>
    </row>
    <row r="261" spans="1:12" s="4" customFormat="1" ht="13.2">
      <c r="A261" s="4" t="s">
        <v>294</v>
      </c>
      <c r="B261" s="33">
        <v>55576</v>
      </c>
      <c r="C261" s="34">
        <v>294648.53000000003</v>
      </c>
      <c r="D261" s="35">
        <v>0.94399999999999995</v>
      </c>
      <c r="E261" s="36" t="s">
        <v>521</v>
      </c>
      <c r="F261" s="37">
        <v>278148.21231999999</v>
      </c>
      <c r="G261" s="37">
        <v>277331.08866369346</v>
      </c>
      <c r="H261" s="37"/>
      <c r="I261" s="37">
        <v>4990.1232305976228</v>
      </c>
      <c r="J261" s="34">
        <v>385.67331085963724</v>
      </c>
      <c r="K261" s="37">
        <v>21434180</v>
      </c>
      <c r="L261" s="37">
        <v>0</v>
      </c>
    </row>
    <row r="262" spans="1:12" s="4" customFormat="1" ht="27" customHeight="1">
      <c r="A262" s="32" t="s">
        <v>295</v>
      </c>
      <c r="B262" s="33">
        <v>7032</v>
      </c>
      <c r="C262" s="34">
        <v>40633.989000000001</v>
      </c>
      <c r="D262" s="35">
        <v>1.1830000000000001</v>
      </c>
      <c r="E262" s="36" t="s">
        <v>522</v>
      </c>
      <c r="F262" s="37">
        <v>48070.008987000001</v>
      </c>
      <c r="G262" s="37">
        <v>47928.792398999947</v>
      </c>
      <c r="H262" s="37"/>
      <c r="I262" s="37">
        <v>6815.812343430026</v>
      </c>
      <c r="J262" s="34">
        <v>2211.3624236920405</v>
      </c>
      <c r="K262" s="37">
        <v>15550301</v>
      </c>
      <c r="L262" s="37">
        <v>0</v>
      </c>
    </row>
    <row r="263" spans="1:12" s="4" customFormat="1" ht="13.2">
      <c r="A263" s="4" t="s">
        <v>296</v>
      </c>
      <c r="B263" s="33">
        <v>6455</v>
      </c>
      <c r="C263" s="34">
        <v>40994.830999999998</v>
      </c>
      <c r="D263" s="35">
        <v>1.0249999999999999</v>
      </c>
      <c r="E263" s="36" t="s">
        <v>521</v>
      </c>
      <c r="F263" s="37">
        <v>42019.701774999994</v>
      </c>
      <c r="G263" s="37">
        <v>41896.259340964876</v>
      </c>
      <c r="H263" s="37"/>
      <c r="I263" s="37">
        <v>6490.5126786932415</v>
      </c>
      <c r="J263" s="34">
        <v>1886.062758955256</v>
      </c>
      <c r="K263" s="37">
        <v>12174535</v>
      </c>
      <c r="L263" s="37">
        <v>0</v>
      </c>
    </row>
    <row r="264" spans="1:12" s="4" customFormat="1" ht="13.2">
      <c r="A264" s="4" t="s">
        <v>297</v>
      </c>
      <c r="B264" s="33">
        <v>10262</v>
      </c>
      <c r="C264" s="34">
        <v>52190.233999999997</v>
      </c>
      <c r="D264" s="35">
        <v>1.075</v>
      </c>
      <c r="E264" s="36" t="s">
        <v>521</v>
      </c>
      <c r="F264" s="37">
        <v>56104.501549999994</v>
      </c>
      <c r="G264" s="37">
        <v>55939.681812136463</v>
      </c>
      <c r="H264" s="37"/>
      <c r="I264" s="37">
        <v>5451.1481009682775</v>
      </c>
      <c r="J264" s="34">
        <v>846.69818123029199</v>
      </c>
      <c r="K264" s="37">
        <v>8688817</v>
      </c>
      <c r="L264" s="37">
        <v>0</v>
      </c>
    </row>
    <row r="265" spans="1:12" s="4" customFormat="1" ht="13.2">
      <c r="A265" s="4" t="s">
        <v>298</v>
      </c>
      <c r="B265" s="33">
        <v>14785</v>
      </c>
      <c r="C265" s="34">
        <v>74227.915999999997</v>
      </c>
      <c r="D265" s="35">
        <v>1.0980000000000001</v>
      </c>
      <c r="E265" s="36" t="s">
        <v>522</v>
      </c>
      <c r="F265" s="37">
        <v>81502.251768000002</v>
      </c>
      <c r="G265" s="37">
        <v>81262.820360526981</v>
      </c>
      <c r="H265" s="37"/>
      <c r="I265" s="37">
        <v>5496.3016814695284</v>
      </c>
      <c r="J265" s="34">
        <v>891.85176173154287</v>
      </c>
      <c r="K265" s="37">
        <v>13186028</v>
      </c>
      <c r="L265" s="37">
        <v>0</v>
      </c>
    </row>
    <row r="266" spans="1:12" s="4" customFormat="1" ht="13.2">
      <c r="A266" s="4" t="s">
        <v>299</v>
      </c>
      <c r="B266" s="33">
        <v>5387</v>
      </c>
      <c r="C266" s="34">
        <v>12413.396000000001</v>
      </c>
      <c r="D266" s="35">
        <v>0.76600000000000001</v>
      </c>
      <c r="E266" s="36" t="s">
        <v>521</v>
      </c>
      <c r="F266" s="37">
        <v>9508.661336000001</v>
      </c>
      <c r="G266" s="37">
        <v>9480.7274799717834</v>
      </c>
      <c r="H266" s="37"/>
      <c r="I266" s="37">
        <v>1759.9271356918105</v>
      </c>
      <c r="J266" s="34">
        <v>-2844.5227840461748</v>
      </c>
      <c r="K266" s="37">
        <v>0</v>
      </c>
      <c r="L266" s="37">
        <v>15323444</v>
      </c>
    </row>
    <row r="267" spans="1:12" s="4" customFormat="1" ht="13.2">
      <c r="A267" s="4" t="s">
        <v>300</v>
      </c>
      <c r="B267" s="33">
        <v>11712</v>
      </c>
      <c r="C267" s="34">
        <v>72290.111999999994</v>
      </c>
      <c r="D267" s="35">
        <v>0.89100000000000001</v>
      </c>
      <c r="E267" s="36" t="s">
        <v>521</v>
      </c>
      <c r="F267" s="37">
        <v>64410.489791999993</v>
      </c>
      <c r="G267" s="37">
        <v>64221.269323946864</v>
      </c>
      <c r="H267" s="37"/>
      <c r="I267" s="37">
        <v>5483.3734053916378</v>
      </c>
      <c r="J267" s="34">
        <v>878.92348565365228</v>
      </c>
      <c r="K267" s="37">
        <v>10293952</v>
      </c>
      <c r="L267" s="37">
        <v>0</v>
      </c>
    </row>
    <row r="268" spans="1:12" s="4" customFormat="1" ht="13.2">
      <c r="A268" s="4" t="s">
        <v>301</v>
      </c>
      <c r="B268" s="33">
        <v>10677</v>
      </c>
      <c r="C268" s="34">
        <v>33503.498999999996</v>
      </c>
      <c r="D268" s="35">
        <v>0.97599999999999998</v>
      </c>
      <c r="E268" s="36" t="s">
        <v>521</v>
      </c>
      <c r="F268" s="37">
        <v>32699.415023999994</v>
      </c>
      <c r="G268" s="37">
        <v>32603.353052791801</v>
      </c>
      <c r="H268" s="37"/>
      <c r="I268" s="37">
        <v>3053.6061677242483</v>
      </c>
      <c r="J268" s="34">
        <v>-1550.8437520137372</v>
      </c>
      <c r="K268" s="37">
        <v>0</v>
      </c>
      <c r="L268" s="37">
        <v>16558359</v>
      </c>
    </row>
    <row r="269" spans="1:12" s="4" customFormat="1" ht="13.2">
      <c r="A269" s="4" t="s">
        <v>302</v>
      </c>
      <c r="B269" s="33">
        <v>61066</v>
      </c>
      <c r="C269" s="34">
        <v>565744.18400000001</v>
      </c>
      <c r="D269" s="35">
        <v>0.95399999999999996</v>
      </c>
      <c r="E269" s="36" t="s">
        <v>521</v>
      </c>
      <c r="F269" s="37">
        <v>539719.95153600001</v>
      </c>
      <c r="G269" s="37">
        <v>538134.40138450987</v>
      </c>
      <c r="H269" s="37"/>
      <c r="I269" s="37">
        <v>8812.3407687503677</v>
      </c>
      <c r="J269" s="34">
        <v>4207.8908490123822</v>
      </c>
      <c r="K269" s="37">
        <v>256959063</v>
      </c>
      <c r="L269" s="37">
        <v>0</v>
      </c>
    </row>
    <row r="270" spans="1:12" s="4" customFormat="1" ht="27" customHeight="1">
      <c r="A270" s="32" t="s">
        <v>303</v>
      </c>
      <c r="B270" s="33">
        <v>2453</v>
      </c>
      <c r="C270" s="34">
        <v>4859.1589999999997</v>
      </c>
      <c r="D270" s="35">
        <v>0.88700000000000001</v>
      </c>
      <c r="E270" s="36" t="s">
        <v>521</v>
      </c>
      <c r="F270" s="37">
        <v>4310.0740329999999</v>
      </c>
      <c r="G270" s="37">
        <v>4297.4122099258148</v>
      </c>
      <c r="H270" s="37"/>
      <c r="I270" s="37">
        <v>1751.9006155425252</v>
      </c>
      <c r="J270" s="34">
        <v>-2852.5493041954605</v>
      </c>
      <c r="K270" s="37">
        <v>0</v>
      </c>
      <c r="L270" s="37">
        <v>6997303</v>
      </c>
    </row>
    <row r="271" spans="1:12" s="4" customFormat="1" ht="13.2">
      <c r="A271" s="4" t="s">
        <v>304</v>
      </c>
      <c r="B271" s="33">
        <v>2740</v>
      </c>
      <c r="C271" s="34">
        <v>15967.743</v>
      </c>
      <c r="D271" s="35">
        <v>0.96</v>
      </c>
      <c r="E271" s="36" t="s">
        <v>522</v>
      </c>
      <c r="F271" s="37">
        <v>15329.03328</v>
      </c>
      <c r="G271" s="37">
        <v>15284.000757170095</v>
      </c>
      <c r="H271" s="37"/>
      <c r="I271" s="37">
        <v>5578.1024661204729</v>
      </c>
      <c r="J271" s="34">
        <v>973.65254638248734</v>
      </c>
      <c r="K271" s="37">
        <v>2667808</v>
      </c>
      <c r="L271" s="37">
        <v>0</v>
      </c>
    </row>
    <row r="272" spans="1:12" s="4" customFormat="1" ht="13.2">
      <c r="A272" s="4" t="s">
        <v>305</v>
      </c>
      <c r="B272" s="33">
        <v>12177</v>
      </c>
      <c r="C272" s="34">
        <v>108780.74100000001</v>
      </c>
      <c r="D272" s="35">
        <v>0.998</v>
      </c>
      <c r="E272" s="36" t="s">
        <v>522</v>
      </c>
      <c r="F272" s="37">
        <v>108563.179518</v>
      </c>
      <c r="G272" s="37">
        <v>108244.25047852105</v>
      </c>
      <c r="H272" s="37"/>
      <c r="I272" s="37">
        <v>8889.2379468277122</v>
      </c>
      <c r="J272" s="34">
        <v>4284.7880270897267</v>
      </c>
      <c r="K272" s="37">
        <v>52175864</v>
      </c>
      <c r="L272" s="37">
        <v>0</v>
      </c>
    </row>
    <row r="273" spans="1:12" s="4" customFormat="1" ht="13.2">
      <c r="A273" s="4" t="s">
        <v>306</v>
      </c>
      <c r="B273" s="33">
        <v>3109</v>
      </c>
      <c r="C273" s="34">
        <v>8065.5320000000002</v>
      </c>
      <c r="D273" s="35">
        <v>0.71399999999999997</v>
      </c>
      <c r="E273" s="36" t="s">
        <v>521</v>
      </c>
      <c r="F273" s="37">
        <v>5758.7898479999994</v>
      </c>
      <c r="G273" s="37">
        <v>5741.8720926161004</v>
      </c>
      <c r="H273" s="37"/>
      <c r="I273" s="37">
        <v>1846.8549670685431</v>
      </c>
      <c r="J273" s="34">
        <v>-2757.5949526694421</v>
      </c>
      <c r="K273" s="37">
        <v>0</v>
      </c>
      <c r="L273" s="37">
        <v>8573363</v>
      </c>
    </row>
    <row r="274" spans="1:12" s="4" customFormat="1" ht="13.2">
      <c r="A274" s="4" t="s">
        <v>307</v>
      </c>
      <c r="B274" s="33">
        <v>7060</v>
      </c>
      <c r="C274" s="34">
        <v>38011.057000000001</v>
      </c>
      <c r="D274" s="35">
        <v>1.038</v>
      </c>
      <c r="E274" s="36" t="s">
        <v>521</v>
      </c>
      <c r="F274" s="37">
        <v>39455.477166000004</v>
      </c>
      <c r="G274" s="37">
        <v>39339.56772515086</v>
      </c>
      <c r="H274" s="37"/>
      <c r="I274" s="37">
        <v>5572.1767316077703</v>
      </c>
      <c r="J274" s="34">
        <v>967.7268118697848</v>
      </c>
      <c r="K274" s="37">
        <v>6832151</v>
      </c>
      <c r="L274" s="37">
        <v>0</v>
      </c>
    </row>
    <row r="275" spans="1:12" s="4" customFormat="1" ht="13.2">
      <c r="A275" s="4" t="s">
        <v>308</v>
      </c>
      <c r="B275" s="33">
        <v>4176</v>
      </c>
      <c r="C275" s="34">
        <v>23566.487000000001</v>
      </c>
      <c r="D275" s="35">
        <v>0.97699999999999998</v>
      </c>
      <c r="E275" s="36" t="s">
        <v>521</v>
      </c>
      <c r="F275" s="37">
        <v>23024.457799</v>
      </c>
      <c r="G275" s="37">
        <v>22956.818215828604</v>
      </c>
      <c r="H275" s="37"/>
      <c r="I275" s="37">
        <v>5497.322369690758</v>
      </c>
      <c r="J275" s="34">
        <v>892.87244995277251</v>
      </c>
      <c r="K275" s="37">
        <v>3728635</v>
      </c>
      <c r="L275" s="37">
        <v>0</v>
      </c>
    </row>
    <row r="276" spans="1:12" s="4" customFormat="1" ht="13.2">
      <c r="A276" s="4" t="s">
        <v>309</v>
      </c>
      <c r="B276" s="33">
        <v>6771</v>
      </c>
      <c r="C276" s="34">
        <v>22759.721000000001</v>
      </c>
      <c r="D276" s="35">
        <v>1.1240000000000001</v>
      </c>
      <c r="E276" s="36" t="s">
        <v>521</v>
      </c>
      <c r="F276" s="37">
        <v>25581.926404000005</v>
      </c>
      <c r="G276" s="37">
        <v>25506.773674941469</v>
      </c>
      <c r="H276" s="37"/>
      <c r="I276" s="37">
        <v>3767.0615381688776</v>
      </c>
      <c r="J276" s="34">
        <v>-837.38838156910788</v>
      </c>
      <c r="K276" s="37">
        <v>0</v>
      </c>
      <c r="L276" s="37">
        <v>5669957</v>
      </c>
    </row>
    <row r="277" spans="1:12" s="4" customFormat="1" ht="13.2">
      <c r="A277" s="4" t="s">
        <v>310</v>
      </c>
      <c r="B277" s="33">
        <v>72031</v>
      </c>
      <c r="C277" s="34">
        <v>562209.68800000008</v>
      </c>
      <c r="D277" s="35">
        <v>0.91300000000000003</v>
      </c>
      <c r="E277" s="36" t="s">
        <v>521</v>
      </c>
      <c r="F277" s="37">
        <v>513297.44514400011</v>
      </c>
      <c r="G277" s="37">
        <v>511789.51711652701</v>
      </c>
      <c r="H277" s="37"/>
      <c r="I277" s="37">
        <v>7105.1285851442717</v>
      </c>
      <c r="J277" s="34">
        <v>2500.6786654062862</v>
      </c>
      <c r="K277" s="37">
        <v>180126385</v>
      </c>
      <c r="L277" s="37">
        <v>0</v>
      </c>
    </row>
    <row r="278" spans="1:12" s="4" customFormat="1" ht="13.2">
      <c r="A278" s="4" t="s">
        <v>311</v>
      </c>
      <c r="B278" s="33">
        <v>2516</v>
      </c>
      <c r="C278" s="34">
        <v>6436.0379999999996</v>
      </c>
      <c r="D278" s="35">
        <v>1.272</v>
      </c>
      <c r="E278" s="36" t="s">
        <v>521</v>
      </c>
      <c r="F278" s="37">
        <v>8186.6403359999995</v>
      </c>
      <c r="G278" s="37">
        <v>8162.5902174375879</v>
      </c>
      <c r="H278" s="37"/>
      <c r="I278" s="37">
        <v>3244.2727414298838</v>
      </c>
      <c r="J278" s="34">
        <v>-1360.1771783081017</v>
      </c>
      <c r="K278" s="37">
        <v>0</v>
      </c>
      <c r="L278" s="37">
        <v>3422206</v>
      </c>
    </row>
    <row r="279" spans="1:12" s="4" customFormat="1" ht="13.2">
      <c r="A279" s="4" t="s">
        <v>312</v>
      </c>
      <c r="B279" s="33">
        <v>5943</v>
      </c>
      <c r="C279" s="34">
        <v>29187.29</v>
      </c>
      <c r="D279" s="35">
        <v>1.0509999999999999</v>
      </c>
      <c r="E279" s="36" t="s">
        <v>521</v>
      </c>
      <c r="F279" s="37">
        <v>30675.841789999999</v>
      </c>
      <c r="G279" s="37">
        <v>30585.724525557947</v>
      </c>
      <c r="H279" s="37"/>
      <c r="I279" s="37">
        <v>5146.5126241894577</v>
      </c>
      <c r="J279" s="34">
        <v>542.0627044514722</v>
      </c>
      <c r="K279" s="37">
        <v>3221479</v>
      </c>
      <c r="L279" s="37">
        <v>0</v>
      </c>
    </row>
    <row r="280" spans="1:12" s="4" customFormat="1" ht="13.2">
      <c r="A280" s="4" t="s">
        <v>313</v>
      </c>
      <c r="B280" s="33">
        <v>120777</v>
      </c>
      <c r="C280" s="34">
        <v>676485.23600000003</v>
      </c>
      <c r="D280" s="35">
        <v>0.998</v>
      </c>
      <c r="E280" s="36" t="s">
        <v>521</v>
      </c>
      <c r="F280" s="37">
        <v>675132.26552800008</v>
      </c>
      <c r="G280" s="37">
        <v>673148.91089595924</v>
      </c>
      <c r="H280" s="37"/>
      <c r="I280" s="37">
        <v>5573.485936030529</v>
      </c>
      <c r="J280" s="34">
        <v>969.03601629254354</v>
      </c>
      <c r="K280" s="37">
        <v>117037263</v>
      </c>
      <c r="L280" s="37">
        <v>0</v>
      </c>
    </row>
    <row r="281" spans="1:12" s="4" customFormat="1" ht="13.2">
      <c r="A281" s="4" t="s">
        <v>314</v>
      </c>
      <c r="B281" s="33">
        <v>6829</v>
      </c>
      <c r="C281" s="34">
        <v>42763.891000000003</v>
      </c>
      <c r="D281" s="35">
        <v>1.1100000000000001</v>
      </c>
      <c r="E281" s="36" t="s">
        <v>521</v>
      </c>
      <c r="F281" s="37">
        <v>47467.919010000005</v>
      </c>
      <c r="G281" s="37">
        <v>47328.471198291292</v>
      </c>
      <c r="H281" s="37"/>
      <c r="I281" s="37">
        <v>6930.5126956056956</v>
      </c>
      <c r="J281" s="34">
        <v>2326.0627758677101</v>
      </c>
      <c r="K281" s="37">
        <v>15884683</v>
      </c>
      <c r="L281" s="37">
        <v>0</v>
      </c>
    </row>
    <row r="282" spans="1:12" s="4" customFormat="1" ht="13.2">
      <c r="A282" s="4" t="s">
        <v>315</v>
      </c>
      <c r="B282" s="33">
        <v>5371</v>
      </c>
      <c r="C282" s="34">
        <v>24002.817999999999</v>
      </c>
      <c r="D282" s="35">
        <v>1.04</v>
      </c>
      <c r="E282" s="36" t="s">
        <v>521</v>
      </c>
      <c r="F282" s="37">
        <v>24962.93072</v>
      </c>
      <c r="G282" s="37">
        <v>24889.596431593411</v>
      </c>
      <c r="H282" s="37"/>
      <c r="I282" s="37">
        <v>4634.0712030522081</v>
      </c>
      <c r="J282" s="34">
        <v>29.621283314222637</v>
      </c>
      <c r="K282" s="37">
        <v>159096</v>
      </c>
      <c r="L282" s="37">
        <v>0</v>
      </c>
    </row>
    <row r="283" spans="1:12" s="4" customFormat="1" ht="13.2">
      <c r="A283" s="4" t="s">
        <v>316</v>
      </c>
      <c r="B283" s="33">
        <v>8593</v>
      </c>
      <c r="C283" s="34">
        <v>64482.646999999997</v>
      </c>
      <c r="D283" s="35">
        <v>1.113</v>
      </c>
      <c r="E283" s="36" t="s">
        <v>521</v>
      </c>
      <c r="F283" s="37">
        <v>71769.186111000003</v>
      </c>
      <c r="G283" s="37">
        <v>71558.347798303264</v>
      </c>
      <c r="H283" s="37"/>
      <c r="I283" s="37">
        <v>8327.5163270456487</v>
      </c>
      <c r="J283" s="34">
        <v>3723.0664073076632</v>
      </c>
      <c r="K283" s="37">
        <v>31992310</v>
      </c>
      <c r="L283" s="37">
        <v>0</v>
      </c>
    </row>
    <row r="284" spans="1:12" s="4" customFormat="1" ht="13.2">
      <c r="A284" s="4" t="s">
        <v>317</v>
      </c>
      <c r="B284" s="33">
        <v>2832</v>
      </c>
      <c r="C284" s="34">
        <v>17647.084999999999</v>
      </c>
      <c r="D284" s="35">
        <v>0.90200000000000002</v>
      </c>
      <c r="E284" s="36" t="s">
        <v>521</v>
      </c>
      <c r="F284" s="37">
        <v>15917.67067</v>
      </c>
      <c r="G284" s="37">
        <v>15870.908890913714</v>
      </c>
      <c r="H284" s="37"/>
      <c r="I284" s="37">
        <v>5604.1344953791358</v>
      </c>
      <c r="J284" s="34">
        <v>999.68457564115033</v>
      </c>
      <c r="K284" s="37">
        <v>2831107</v>
      </c>
      <c r="L284" s="37">
        <v>0</v>
      </c>
    </row>
    <row r="285" spans="1:12" s="4" customFormat="1" ht="27" customHeight="1">
      <c r="A285" s="32" t="s">
        <v>318</v>
      </c>
      <c r="B285" s="33">
        <v>2887</v>
      </c>
      <c r="C285" s="34">
        <v>6094.3279999999995</v>
      </c>
      <c r="D285" s="35">
        <v>1.0429999999999999</v>
      </c>
      <c r="E285" s="36" t="s">
        <v>521</v>
      </c>
      <c r="F285" s="37">
        <v>6356.3841039999988</v>
      </c>
      <c r="G285" s="37">
        <v>6337.7107795280308</v>
      </c>
      <c r="H285" s="37"/>
      <c r="I285" s="37">
        <v>2195.2583233557434</v>
      </c>
      <c r="J285" s="34">
        <v>-2409.1915963822421</v>
      </c>
      <c r="K285" s="37">
        <v>0</v>
      </c>
      <c r="L285" s="37">
        <v>6955336</v>
      </c>
    </row>
    <row r="286" spans="1:12" s="4" customFormat="1" ht="13.2">
      <c r="A286" s="4" t="s">
        <v>319</v>
      </c>
      <c r="B286" s="33">
        <v>6471</v>
      </c>
      <c r="C286" s="34">
        <v>35118.06</v>
      </c>
      <c r="D286" s="35">
        <v>0.95499999999999996</v>
      </c>
      <c r="E286" s="36" t="s">
        <v>521</v>
      </c>
      <c r="F286" s="37">
        <v>33537.747299999995</v>
      </c>
      <c r="G286" s="37">
        <v>33439.222536998706</v>
      </c>
      <c r="H286" s="37"/>
      <c r="I286" s="37">
        <v>5167.5510024723699</v>
      </c>
      <c r="J286" s="34">
        <v>563.10108273438436</v>
      </c>
      <c r="K286" s="37">
        <v>3643827</v>
      </c>
      <c r="L286" s="37">
        <v>0</v>
      </c>
    </row>
    <row r="287" spans="1:12" s="4" customFormat="1" ht="13.2">
      <c r="A287" s="4" t="s">
        <v>320</v>
      </c>
      <c r="B287" s="33">
        <v>27913</v>
      </c>
      <c r="C287" s="34">
        <v>195184.139</v>
      </c>
      <c r="D287" s="35">
        <v>0.99099999999999999</v>
      </c>
      <c r="E287" s="36" t="s">
        <v>521</v>
      </c>
      <c r="F287" s="37">
        <v>193427.481749</v>
      </c>
      <c r="G287" s="37">
        <v>192859.24451389935</v>
      </c>
      <c r="H287" s="37"/>
      <c r="I287" s="37">
        <v>6909.2983381900676</v>
      </c>
      <c r="J287" s="34">
        <v>2304.8484184520821</v>
      </c>
      <c r="K287" s="37">
        <v>64335234</v>
      </c>
      <c r="L287" s="37">
        <v>0</v>
      </c>
    </row>
    <row r="288" spans="1:12" s="4" customFormat="1" ht="13.2">
      <c r="A288" s="4" t="s">
        <v>321</v>
      </c>
      <c r="B288" s="33">
        <v>18123</v>
      </c>
      <c r="C288" s="34">
        <v>75370.967000000004</v>
      </c>
      <c r="D288" s="35">
        <v>1.1950000000000001</v>
      </c>
      <c r="E288" s="36" t="s">
        <v>521</v>
      </c>
      <c r="F288" s="37">
        <v>90068.305565000017</v>
      </c>
      <c r="G288" s="37">
        <v>89803.709425601017</v>
      </c>
      <c r="H288" s="37"/>
      <c r="I288" s="37">
        <v>4955.2342010484481</v>
      </c>
      <c r="J288" s="34">
        <v>350.78428131046257</v>
      </c>
      <c r="K288" s="37">
        <v>6357264</v>
      </c>
      <c r="L288" s="37">
        <v>0</v>
      </c>
    </row>
    <row r="289" spans="1:12" s="4" customFormat="1" ht="13.2">
      <c r="A289" s="4" t="s">
        <v>322</v>
      </c>
      <c r="B289" s="33">
        <v>9831</v>
      </c>
      <c r="C289" s="34">
        <v>70411.277999999991</v>
      </c>
      <c r="D289" s="35">
        <v>0.90100000000000002</v>
      </c>
      <c r="E289" s="36" t="s">
        <v>521</v>
      </c>
      <c r="F289" s="37">
        <v>63440.561477999996</v>
      </c>
      <c r="G289" s="37">
        <v>63254.190395041522</v>
      </c>
      <c r="H289" s="37"/>
      <c r="I289" s="37">
        <v>6434.1562806470884</v>
      </c>
      <c r="J289" s="34">
        <v>1829.7063609091028</v>
      </c>
      <c r="K289" s="37">
        <v>17987843</v>
      </c>
      <c r="L289" s="37">
        <v>0</v>
      </c>
    </row>
    <row r="290" spans="1:12" s="4" customFormat="1" ht="13.2">
      <c r="A290" s="4" t="s">
        <v>323</v>
      </c>
      <c r="B290" s="33">
        <v>5072</v>
      </c>
      <c r="C290" s="34">
        <v>16572.826000000001</v>
      </c>
      <c r="D290" s="35">
        <v>0.95599999999999996</v>
      </c>
      <c r="E290" s="36" t="s">
        <v>521</v>
      </c>
      <c r="F290" s="37">
        <v>15843.621655999999</v>
      </c>
      <c r="G290" s="37">
        <v>15797.077412739525</v>
      </c>
      <c r="H290" s="37"/>
      <c r="I290" s="37">
        <v>3114.5657359502216</v>
      </c>
      <c r="J290" s="34">
        <v>-1489.884183787764</v>
      </c>
      <c r="K290" s="37">
        <v>0</v>
      </c>
      <c r="L290" s="37">
        <v>7556693</v>
      </c>
    </row>
    <row r="291" spans="1:12" s="4" customFormat="1" ht="13.2">
      <c r="A291" s="4" t="s">
        <v>324</v>
      </c>
      <c r="B291" s="33">
        <v>16248</v>
      </c>
      <c r="C291" s="34">
        <v>101568.88400000001</v>
      </c>
      <c r="D291" s="35">
        <v>0.91800000000000004</v>
      </c>
      <c r="E291" s="36" t="s">
        <v>521</v>
      </c>
      <c r="F291" s="37">
        <v>93240.235512000014</v>
      </c>
      <c r="G291" s="37">
        <v>92966.32110672319</v>
      </c>
      <c r="H291" s="37"/>
      <c r="I291" s="37">
        <v>5721.7085860858688</v>
      </c>
      <c r="J291" s="34">
        <v>1117.2586663478833</v>
      </c>
      <c r="K291" s="37">
        <v>18153219</v>
      </c>
      <c r="L291" s="37">
        <v>0</v>
      </c>
    </row>
    <row r="292" spans="1:12" s="4" customFormat="1" ht="13.2">
      <c r="A292" s="4" t="s">
        <v>325</v>
      </c>
      <c r="B292" s="33">
        <v>23178</v>
      </c>
      <c r="C292" s="34">
        <v>103833.53700000001</v>
      </c>
      <c r="D292" s="35">
        <v>0.997</v>
      </c>
      <c r="E292" s="36" t="s">
        <v>522</v>
      </c>
      <c r="F292" s="37">
        <v>103522.03638900002</v>
      </c>
      <c r="G292" s="37">
        <v>103217.91685439319</v>
      </c>
      <c r="H292" s="37"/>
      <c r="I292" s="37">
        <v>4453.2710697382508</v>
      </c>
      <c r="J292" s="34">
        <v>-151.17884999973467</v>
      </c>
      <c r="K292" s="37">
        <v>0</v>
      </c>
      <c r="L292" s="37">
        <v>3504023</v>
      </c>
    </row>
    <row r="293" spans="1:12" s="4" customFormat="1" ht="13.2">
      <c r="A293" s="4" t="s">
        <v>326</v>
      </c>
      <c r="B293" s="33">
        <v>76088</v>
      </c>
      <c r="C293" s="34">
        <v>385022.27799999999</v>
      </c>
      <c r="D293" s="35">
        <v>1.002</v>
      </c>
      <c r="E293" s="36" t="s">
        <v>522</v>
      </c>
      <c r="F293" s="37">
        <v>385792.32255599997</v>
      </c>
      <c r="G293" s="37">
        <v>384658.96983533149</v>
      </c>
      <c r="H293" s="37"/>
      <c r="I293" s="37">
        <v>5055.4485573984266</v>
      </c>
      <c r="J293" s="34">
        <v>450.99863766044109</v>
      </c>
      <c r="K293" s="37">
        <v>34315584</v>
      </c>
      <c r="L293" s="37">
        <v>0</v>
      </c>
    </row>
    <row r="294" spans="1:12" s="4" customFormat="1" ht="13.2">
      <c r="A294" s="4" t="s">
        <v>327</v>
      </c>
      <c r="B294" s="33">
        <v>6193</v>
      </c>
      <c r="C294" s="34">
        <v>34468.341</v>
      </c>
      <c r="D294" s="35">
        <v>1.1120000000000001</v>
      </c>
      <c r="E294" s="36" t="s">
        <v>521</v>
      </c>
      <c r="F294" s="37">
        <v>38328.795192000005</v>
      </c>
      <c r="G294" s="37">
        <v>38216.195635785421</v>
      </c>
      <c r="H294" s="37"/>
      <c r="I294" s="37">
        <v>6170.8696327765902</v>
      </c>
      <c r="J294" s="34">
        <v>1566.4197130386046</v>
      </c>
      <c r="K294" s="37">
        <v>9700837</v>
      </c>
      <c r="L294" s="37">
        <v>0</v>
      </c>
    </row>
    <row r="295" spans="1:12" s="4" customFormat="1" ht="13.2">
      <c r="A295" s="4" t="s">
        <v>328</v>
      </c>
      <c r="B295" s="33">
        <v>41548</v>
      </c>
      <c r="C295" s="34">
        <v>240711.97899999999</v>
      </c>
      <c r="D295" s="35">
        <v>0.88400000000000001</v>
      </c>
      <c r="E295" s="36" t="s">
        <v>521</v>
      </c>
      <c r="F295" s="37">
        <v>212789.389436</v>
      </c>
      <c r="G295" s="37">
        <v>212164.27219196345</v>
      </c>
      <c r="H295" s="37"/>
      <c r="I295" s="37">
        <v>5106.4858041774205</v>
      </c>
      <c r="J295" s="34">
        <v>502.03588443943499</v>
      </c>
      <c r="K295" s="37">
        <v>20858587</v>
      </c>
      <c r="L295" s="37">
        <v>0</v>
      </c>
    </row>
    <row r="296" spans="1:12" s="4" customFormat="1" ht="13.2">
      <c r="A296" s="4" t="s">
        <v>329</v>
      </c>
      <c r="B296" s="33">
        <v>8183</v>
      </c>
      <c r="C296" s="34">
        <v>53627.578999999998</v>
      </c>
      <c r="D296" s="35">
        <v>1.014</v>
      </c>
      <c r="E296" s="36" t="s">
        <v>521</v>
      </c>
      <c r="F296" s="37">
        <v>54378.365105999997</v>
      </c>
      <c r="G296" s="37">
        <v>54218.616286660959</v>
      </c>
      <c r="H296" s="37"/>
      <c r="I296" s="37">
        <v>6625.7627137554637</v>
      </c>
      <c r="J296" s="34">
        <v>2021.3127940174782</v>
      </c>
      <c r="K296" s="37">
        <v>16540403</v>
      </c>
      <c r="L296" s="37">
        <v>0</v>
      </c>
    </row>
    <row r="297" spans="1:12" s="4" customFormat="1" ht="13.2">
      <c r="A297" s="4" t="s">
        <v>330</v>
      </c>
      <c r="B297" s="33">
        <v>3395</v>
      </c>
      <c r="C297" s="34">
        <v>22022.491999999998</v>
      </c>
      <c r="D297" s="35">
        <v>1.0309999999999999</v>
      </c>
      <c r="E297" s="36" t="s">
        <v>521</v>
      </c>
      <c r="F297" s="37">
        <v>22705.189251999996</v>
      </c>
      <c r="G297" s="37">
        <v>22638.487592823483</v>
      </c>
      <c r="H297" s="37"/>
      <c r="I297" s="37">
        <v>6668.1848579745165</v>
      </c>
      <c r="J297" s="34">
        <v>2063.734938236531</v>
      </c>
      <c r="K297" s="37">
        <v>7006380</v>
      </c>
      <c r="L297" s="37">
        <v>0</v>
      </c>
    </row>
    <row r="298" spans="1:12" s="4" customFormat="1" ht="13.2">
      <c r="A298" s="15" t="s">
        <v>331</v>
      </c>
      <c r="B298" s="33">
        <v>4603</v>
      </c>
      <c r="C298" s="34">
        <v>40492.464</v>
      </c>
      <c r="D298" s="35">
        <v>0.78900000000000003</v>
      </c>
      <c r="E298" s="36" t="s">
        <v>521</v>
      </c>
      <c r="F298" s="37">
        <v>31948.554096</v>
      </c>
      <c r="G298" s="37">
        <v>31854.697949599187</v>
      </c>
      <c r="H298" s="38"/>
      <c r="I298" s="37">
        <v>6920.4210188136403</v>
      </c>
      <c r="J298" s="34">
        <v>2315.9710990756548</v>
      </c>
      <c r="K298" s="37">
        <v>10660415</v>
      </c>
      <c r="L298" s="37">
        <v>0</v>
      </c>
    </row>
    <row r="299" spans="1:12" ht="3" customHeight="1" thickBot="1">
      <c r="A299" s="39"/>
      <c r="B299" s="40"/>
      <c r="C299" s="41"/>
      <c r="D299" s="39"/>
      <c r="E299" s="42"/>
      <c r="F299" s="39"/>
      <c r="G299" s="43"/>
      <c r="H299" s="43"/>
      <c r="I299" s="43"/>
      <c r="J299" s="41"/>
      <c r="K299" s="43"/>
      <c r="L299" s="43"/>
    </row>
    <row r="300" spans="1:12" ht="13.2">
      <c r="B300" s="45"/>
      <c r="C300" s="46"/>
      <c r="G300"/>
      <c r="H300" s="48"/>
      <c r="I300" s="48"/>
      <c r="J300" s="46"/>
      <c r="K300" s="48"/>
      <c r="L300" s="48"/>
    </row>
    <row r="301" spans="1:12" hidden="1">
      <c r="B301" s="45"/>
      <c r="C301" s="46"/>
      <c r="G301" s="48"/>
      <c r="H301" s="48"/>
      <c r="I301" s="48"/>
      <c r="J301" s="46"/>
      <c r="K301" s="48"/>
      <c r="L301" s="48"/>
    </row>
    <row r="302" spans="1:12" hidden="1">
      <c r="B302" s="45"/>
      <c r="C302" s="46"/>
      <c r="G302" s="48"/>
      <c r="H302" s="48"/>
      <c r="I302" s="48"/>
      <c r="J302" s="46"/>
      <c r="K302" s="48"/>
      <c r="L302" s="48"/>
    </row>
    <row r="303" spans="1:12" hidden="1">
      <c r="B303" s="45"/>
      <c r="C303" s="46"/>
      <c r="G303" s="48"/>
      <c r="H303" s="48"/>
      <c r="I303" s="48"/>
      <c r="J303" s="46"/>
      <c r="K303" s="48"/>
      <c r="L303" s="48"/>
    </row>
    <row r="304" spans="1:12" hidden="1">
      <c r="B304" s="45"/>
      <c r="C304" s="46"/>
      <c r="G304" s="48"/>
      <c r="H304" s="48"/>
      <c r="I304" s="48"/>
      <c r="J304" s="46"/>
      <c r="K304" s="48"/>
      <c r="L304" s="48"/>
    </row>
    <row r="305" spans="2:12" hidden="1">
      <c r="B305" s="45"/>
      <c r="C305" s="46"/>
      <c r="G305" s="48"/>
      <c r="H305" s="48"/>
      <c r="I305" s="48"/>
      <c r="J305" s="46"/>
      <c r="K305" s="48"/>
      <c r="L305" s="48"/>
    </row>
    <row r="306" spans="2:12" hidden="1">
      <c r="B306" s="45"/>
      <c r="C306" s="46"/>
      <c r="G306" s="48"/>
      <c r="H306" s="48"/>
      <c r="I306" s="48"/>
      <c r="J306" s="46"/>
      <c r="K306" s="48"/>
      <c r="L306" s="48"/>
    </row>
    <row r="307" spans="2:12" hidden="1">
      <c r="B307" s="45"/>
      <c r="C307" s="46"/>
      <c r="G307" s="48"/>
      <c r="H307" s="48"/>
      <c r="I307" s="48"/>
      <c r="J307" s="46"/>
      <c r="K307" s="48"/>
      <c r="L307" s="48"/>
    </row>
    <row r="308" spans="2:12" hidden="1">
      <c r="B308" s="45"/>
      <c r="C308" s="46"/>
      <c r="G308" s="48"/>
      <c r="H308" s="48"/>
      <c r="I308" s="48"/>
      <c r="J308" s="46"/>
      <c r="K308" s="48"/>
      <c r="L308" s="48"/>
    </row>
    <row r="309" spans="2:12" hidden="1">
      <c r="B309" s="45"/>
      <c r="C309" s="46"/>
      <c r="G309" s="48"/>
      <c r="H309" s="48"/>
      <c r="I309" s="48"/>
      <c r="J309" s="46"/>
      <c r="K309" s="48"/>
      <c r="L309" s="48"/>
    </row>
    <row r="310" spans="2:12" hidden="1">
      <c r="B310" s="45"/>
      <c r="C310" s="46"/>
      <c r="G310" s="48"/>
      <c r="H310" s="48"/>
      <c r="I310" s="48"/>
      <c r="J310" s="46"/>
      <c r="K310" s="48"/>
      <c r="L310" s="48"/>
    </row>
    <row r="311" spans="2:12" hidden="1">
      <c r="B311" s="45"/>
      <c r="C311" s="46"/>
      <c r="G311" s="48"/>
      <c r="H311" s="48"/>
      <c r="I311" s="48"/>
      <c r="J311" s="46"/>
      <c r="K311" s="48"/>
      <c r="L311" s="48"/>
    </row>
    <row r="312" spans="2:12" hidden="1">
      <c r="B312" s="45"/>
      <c r="C312" s="46"/>
      <c r="G312" s="48"/>
      <c r="H312" s="48"/>
      <c r="I312" s="48"/>
      <c r="J312" s="46"/>
      <c r="K312" s="48"/>
      <c r="L312" s="48"/>
    </row>
    <row r="313" spans="2:12" hidden="1">
      <c r="B313" s="45"/>
      <c r="C313" s="46"/>
      <c r="G313" s="48"/>
      <c r="H313" s="48"/>
      <c r="I313" s="48"/>
      <c r="J313" s="46"/>
      <c r="K313" s="48"/>
      <c r="L313" s="48"/>
    </row>
    <row r="314" spans="2:12" hidden="1">
      <c r="B314" s="45"/>
      <c r="C314" s="46"/>
      <c r="G314" s="48"/>
      <c r="H314" s="48"/>
      <c r="I314" s="48"/>
      <c r="J314" s="46"/>
      <c r="K314" s="48"/>
      <c r="L314" s="48"/>
    </row>
  </sheetData>
  <mergeCells count="4">
    <mergeCell ref="G2:I2"/>
    <mergeCell ref="G3:I3"/>
    <mergeCell ref="G4:I4"/>
    <mergeCell ref="G5:I5"/>
  </mergeCells>
  <pageMargins left="0.70866141732283472" right="0.15748031496062992" top="1.1811023622047245" bottom="0.62992125984251968" header="0.39370078740157483" footer="0.39370078740157483"/>
  <pageSetup paperSize="9" scale="97" orientation="landscape" r:id="rId1"/>
  <headerFooter alignWithMargins="0">
    <oddHeader>&amp;LTabell 1
Prel prel utfall&amp;CApril 2016&amp;R&amp;P(&amp;N)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"/>
  <sheetViews>
    <sheetView zoomScaleNormal="100" workbookViewId="0">
      <selection activeCell="A3" sqref="A3"/>
    </sheetView>
  </sheetViews>
  <sheetFormatPr defaultColWidth="0" defaultRowHeight="13.2"/>
  <cols>
    <col min="1" max="1" width="17.6640625" customWidth="1"/>
    <col min="2" max="2" width="10.109375" bestFit="1" customWidth="1"/>
    <col min="3" max="3" width="11.33203125" bestFit="1" customWidth="1"/>
    <col min="4" max="4" width="8.6640625" bestFit="1" customWidth="1"/>
    <col min="5" max="5" width="9.6640625" bestFit="1" customWidth="1"/>
    <col min="6" max="6" width="8.6640625" bestFit="1" customWidth="1"/>
    <col min="7" max="7" width="10.88671875" bestFit="1" customWidth="1"/>
    <col min="8" max="8" width="10.44140625" bestFit="1" customWidth="1"/>
    <col min="9" max="9" width="9.33203125" customWidth="1"/>
    <col min="10" max="10" width="10.5546875" bestFit="1" customWidth="1"/>
    <col min="11" max="11" width="10.88671875" bestFit="1" customWidth="1"/>
    <col min="12" max="12" width="10.44140625" bestFit="1" customWidth="1"/>
    <col min="13" max="13" width="9.88671875" style="71" bestFit="1" customWidth="1"/>
    <col min="14" max="14" width="13.33203125" bestFit="1" customWidth="1"/>
    <col min="15" max="15" width="14.44140625" bestFit="1" customWidth="1"/>
  </cols>
  <sheetData>
    <row r="1" spans="1:15" ht="16.2" thickBot="1">
      <c r="A1" s="50" t="s">
        <v>332</v>
      </c>
      <c r="B1" s="51"/>
      <c r="C1" s="51"/>
      <c r="D1" s="33"/>
      <c r="E1" s="33"/>
      <c r="F1" s="33"/>
      <c r="G1" s="33"/>
      <c r="H1" s="33"/>
      <c r="I1" s="33"/>
      <c r="J1" s="33"/>
      <c r="K1" s="33"/>
      <c r="L1" s="33"/>
      <c r="M1" s="52"/>
    </row>
    <row r="2" spans="1:15" ht="15.6">
      <c r="A2" s="53" t="s">
        <v>1</v>
      </c>
      <c r="B2" s="143" t="s">
        <v>333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54" t="s">
        <v>334</v>
      </c>
      <c r="N2" s="7" t="s">
        <v>335</v>
      </c>
      <c r="O2" s="7" t="s">
        <v>3</v>
      </c>
    </row>
    <row r="3" spans="1:15">
      <c r="B3" s="55" t="s">
        <v>336</v>
      </c>
      <c r="C3" s="56" t="s">
        <v>337</v>
      </c>
      <c r="D3" s="55" t="s">
        <v>338</v>
      </c>
      <c r="E3" s="55" t="s">
        <v>339</v>
      </c>
      <c r="F3" s="55" t="s">
        <v>340</v>
      </c>
      <c r="G3" s="55" t="s">
        <v>341</v>
      </c>
      <c r="H3" s="55" t="s">
        <v>341</v>
      </c>
      <c r="I3" s="144" t="s">
        <v>342</v>
      </c>
      <c r="J3" s="145"/>
      <c r="K3" s="145"/>
      <c r="L3" s="55" t="s">
        <v>343</v>
      </c>
      <c r="M3" s="55" t="s">
        <v>344</v>
      </c>
      <c r="N3" s="55" t="s">
        <v>345</v>
      </c>
      <c r="O3" s="3" t="s">
        <v>10</v>
      </c>
    </row>
    <row r="4" spans="1:15">
      <c r="A4" s="57" t="s">
        <v>18</v>
      </c>
      <c r="B4" s="55" t="s">
        <v>346</v>
      </c>
      <c r="C4" s="55" t="s">
        <v>347</v>
      </c>
      <c r="D4" s="55" t="s">
        <v>348</v>
      </c>
      <c r="E4" s="55" t="s">
        <v>349</v>
      </c>
      <c r="F4" s="55" t="s">
        <v>350</v>
      </c>
      <c r="G4" s="55" t="s">
        <v>351</v>
      </c>
      <c r="H4" s="55" t="s">
        <v>351</v>
      </c>
      <c r="I4" s="55" t="s">
        <v>352</v>
      </c>
      <c r="J4" s="55" t="s">
        <v>353</v>
      </c>
      <c r="K4" s="55" t="s">
        <v>354</v>
      </c>
      <c r="L4" s="55" t="s">
        <v>355</v>
      </c>
      <c r="M4" s="55" t="s">
        <v>356</v>
      </c>
      <c r="N4" s="55" t="s">
        <v>357</v>
      </c>
      <c r="O4" s="3" t="s">
        <v>20</v>
      </c>
    </row>
    <row r="5" spans="1:15" ht="15.6">
      <c r="A5" s="12"/>
      <c r="B5" s="55" t="s">
        <v>358</v>
      </c>
      <c r="C5" s="55" t="s">
        <v>359</v>
      </c>
      <c r="D5" s="55" t="s">
        <v>360</v>
      </c>
      <c r="E5" s="55" t="s">
        <v>361</v>
      </c>
      <c r="F5" s="55" t="s">
        <v>360</v>
      </c>
      <c r="G5" s="55" t="s">
        <v>362</v>
      </c>
      <c r="H5" s="55" t="s">
        <v>363</v>
      </c>
      <c r="I5" s="55" t="s">
        <v>364</v>
      </c>
      <c r="J5" s="55" t="s">
        <v>365</v>
      </c>
      <c r="K5" s="55" t="s">
        <v>364</v>
      </c>
      <c r="L5" s="55" t="s">
        <v>366</v>
      </c>
      <c r="M5" s="55" t="s">
        <v>367</v>
      </c>
      <c r="N5" s="14" t="s">
        <v>34</v>
      </c>
      <c r="O5" s="3" t="s">
        <v>13</v>
      </c>
    </row>
    <row r="6" spans="1:15">
      <c r="A6" s="12"/>
      <c r="B6" s="55"/>
      <c r="C6" s="55" t="s">
        <v>368</v>
      </c>
      <c r="D6" s="55" t="s">
        <v>369</v>
      </c>
      <c r="E6" s="55" t="s">
        <v>370</v>
      </c>
      <c r="F6" s="55" t="s">
        <v>369</v>
      </c>
      <c r="G6" s="55" t="s">
        <v>371</v>
      </c>
      <c r="H6" s="55" t="s">
        <v>372</v>
      </c>
      <c r="I6" s="55" t="s">
        <v>373</v>
      </c>
      <c r="J6" s="55" t="s">
        <v>374</v>
      </c>
      <c r="K6" s="55" t="s">
        <v>373</v>
      </c>
      <c r="L6" s="55" t="s">
        <v>375</v>
      </c>
      <c r="M6" s="58" t="s">
        <v>376</v>
      </c>
      <c r="N6" s="3" t="s">
        <v>377</v>
      </c>
      <c r="O6" s="14" t="s">
        <v>34</v>
      </c>
    </row>
    <row r="7" spans="1:15">
      <c r="A7" s="38"/>
      <c r="B7" s="11"/>
      <c r="C7" s="10" t="s">
        <v>378</v>
      </c>
      <c r="D7" s="11"/>
      <c r="E7" s="11"/>
      <c r="F7" s="11"/>
      <c r="G7" s="11"/>
      <c r="H7" s="11"/>
      <c r="I7" s="10" t="s">
        <v>379</v>
      </c>
      <c r="J7" s="11"/>
      <c r="K7" s="10" t="s">
        <v>379</v>
      </c>
      <c r="L7" s="11" t="s">
        <v>380</v>
      </c>
      <c r="M7" s="10" t="s">
        <v>381</v>
      </c>
      <c r="N7" s="10"/>
    </row>
    <row r="8" spans="1:15" ht="15" customHeight="1">
      <c r="A8" s="59" t="s">
        <v>382</v>
      </c>
      <c r="B8" s="60">
        <v>366049</v>
      </c>
      <c r="C8" s="60"/>
      <c r="D8" s="60">
        <v>67002</v>
      </c>
      <c r="E8" s="60">
        <v>26801</v>
      </c>
      <c r="F8" s="60">
        <v>67002</v>
      </c>
      <c r="G8" s="60">
        <v>268009</v>
      </c>
      <c r="H8" s="60">
        <v>147405</v>
      </c>
      <c r="I8" s="60">
        <v>1081377</v>
      </c>
      <c r="J8" s="60">
        <v>389296</v>
      </c>
      <c r="K8" s="60">
        <v>865102</v>
      </c>
      <c r="L8" s="60">
        <v>201812</v>
      </c>
      <c r="M8" s="61">
        <v>183025</v>
      </c>
      <c r="N8" s="62"/>
      <c r="O8" s="63"/>
    </row>
    <row r="9" spans="1:15" ht="18" customHeight="1">
      <c r="A9" s="26" t="s">
        <v>41</v>
      </c>
      <c r="B9" s="31">
        <v>4293</v>
      </c>
      <c r="C9" s="31">
        <v>66</v>
      </c>
      <c r="D9" s="31">
        <v>8302</v>
      </c>
      <c r="E9" s="31">
        <v>19497</v>
      </c>
      <c r="F9" s="31">
        <v>3765</v>
      </c>
      <c r="G9" s="31">
        <v>9706</v>
      </c>
      <c r="H9" s="31">
        <v>4383</v>
      </c>
      <c r="I9" s="31">
        <v>979</v>
      </c>
      <c r="J9" s="31">
        <v>70</v>
      </c>
      <c r="K9" s="31">
        <v>25866</v>
      </c>
      <c r="L9" s="31">
        <v>35344</v>
      </c>
      <c r="M9" s="31">
        <v>16173</v>
      </c>
      <c r="N9" s="31">
        <v>4873338.2196399998</v>
      </c>
      <c r="O9" s="31">
        <v>44554604.830640018</v>
      </c>
    </row>
    <row r="10" spans="1:15" ht="27" customHeight="1">
      <c r="A10" s="32" t="s">
        <v>42</v>
      </c>
      <c r="B10" s="34">
        <v>58</v>
      </c>
      <c r="C10" s="34" t="s">
        <v>523</v>
      </c>
      <c r="D10" s="34">
        <v>105</v>
      </c>
      <c r="E10" s="34">
        <v>215</v>
      </c>
      <c r="F10" s="34">
        <v>47</v>
      </c>
      <c r="G10" s="34">
        <v>73</v>
      </c>
      <c r="H10" s="34">
        <v>52</v>
      </c>
      <c r="I10" s="34">
        <v>13</v>
      </c>
      <c r="J10" s="34">
        <v>0</v>
      </c>
      <c r="K10" s="34">
        <v>203</v>
      </c>
      <c r="L10" s="34">
        <v>338</v>
      </c>
      <c r="M10" s="34">
        <v>195</v>
      </c>
      <c r="N10" s="64">
        <v>58379</v>
      </c>
      <c r="O10" s="37">
        <v>415995.967</v>
      </c>
    </row>
    <row r="11" spans="1:15">
      <c r="A11" s="4" t="s">
        <v>43</v>
      </c>
      <c r="B11" s="34">
        <v>12</v>
      </c>
      <c r="C11" s="34">
        <v>0</v>
      </c>
      <c r="D11" s="34">
        <v>27</v>
      </c>
      <c r="E11" s="34">
        <v>46</v>
      </c>
      <c r="F11" s="34">
        <v>22</v>
      </c>
      <c r="G11" s="34">
        <v>37</v>
      </c>
      <c r="H11" s="34">
        <v>16</v>
      </c>
      <c r="I11" s="34">
        <v>0</v>
      </c>
      <c r="J11" s="34">
        <v>0</v>
      </c>
      <c r="K11" s="34">
        <v>54</v>
      </c>
      <c r="L11" s="34">
        <v>88</v>
      </c>
      <c r="M11" s="34">
        <v>33</v>
      </c>
      <c r="N11" s="64">
        <v>9923</v>
      </c>
      <c r="O11" s="37">
        <v>101621.13400000001</v>
      </c>
    </row>
    <row r="12" spans="1:15">
      <c r="A12" s="4" t="s">
        <v>44</v>
      </c>
      <c r="B12" s="34">
        <v>13</v>
      </c>
      <c r="C12" s="34" t="s">
        <v>523</v>
      </c>
      <c r="D12" s="34">
        <v>12</v>
      </c>
      <c r="E12" s="34">
        <v>53</v>
      </c>
      <c r="F12" s="34">
        <v>13</v>
      </c>
      <c r="G12" s="34">
        <v>36</v>
      </c>
      <c r="H12" s="34">
        <v>5</v>
      </c>
      <c r="I12" s="34">
        <v>6</v>
      </c>
      <c r="J12" s="34">
        <v>0</v>
      </c>
      <c r="K12" s="34">
        <v>92</v>
      </c>
      <c r="L12" s="34">
        <v>107</v>
      </c>
      <c r="M12" s="34">
        <v>30</v>
      </c>
      <c r="N12" s="64">
        <v>8888</v>
      </c>
      <c r="O12" s="37">
        <v>139557.671</v>
      </c>
    </row>
    <row r="13" spans="1:15">
      <c r="A13" s="4" t="s">
        <v>45</v>
      </c>
      <c r="B13" s="34">
        <v>16</v>
      </c>
      <c r="C13" s="34">
        <v>0</v>
      </c>
      <c r="D13" s="34">
        <v>57</v>
      </c>
      <c r="E13" s="34">
        <v>81</v>
      </c>
      <c r="F13" s="34">
        <v>39</v>
      </c>
      <c r="G13" s="34">
        <v>103</v>
      </c>
      <c r="H13" s="34">
        <v>52</v>
      </c>
      <c r="I13" s="34">
        <v>10</v>
      </c>
      <c r="J13" s="34" t="s">
        <v>523</v>
      </c>
      <c r="K13" s="34">
        <v>147</v>
      </c>
      <c r="L13" s="34">
        <v>235</v>
      </c>
      <c r="M13" s="34">
        <v>140</v>
      </c>
      <c r="N13" s="64">
        <v>43025</v>
      </c>
      <c r="O13" s="37">
        <v>304177.22399999999</v>
      </c>
    </row>
    <row r="14" spans="1:15">
      <c r="A14" s="4" t="s">
        <v>46</v>
      </c>
      <c r="B14" s="34">
        <v>33</v>
      </c>
      <c r="C14" s="34">
        <v>0</v>
      </c>
      <c r="D14" s="34">
        <v>42</v>
      </c>
      <c r="E14" s="34">
        <v>150</v>
      </c>
      <c r="F14" s="34">
        <v>51</v>
      </c>
      <c r="G14" s="34">
        <v>89</v>
      </c>
      <c r="H14" s="34">
        <v>50</v>
      </c>
      <c r="I14" s="34" t="s">
        <v>523</v>
      </c>
      <c r="J14" s="34">
        <v>0</v>
      </c>
      <c r="K14" s="34">
        <v>196</v>
      </c>
      <c r="L14" s="34">
        <v>284</v>
      </c>
      <c r="M14" s="34">
        <v>155</v>
      </c>
      <c r="N14" s="64">
        <v>46360</v>
      </c>
      <c r="O14" s="37">
        <v>357320.23300000001</v>
      </c>
    </row>
    <row r="15" spans="1:15">
      <c r="A15" s="4" t="s">
        <v>47</v>
      </c>
      <c r="B15" s="34">
        <v>50</v>
      </c>
      <c r="C15" s="34">
        <v>0</v>
      </c>
      <c r="D15" s="34">
        <v>81</v>
      </c>
      <c r="E15" s="34">
        <v>61</v>
      </c>
      <c r="F15" s="34">
        <v>45</v>
      </c>
      <c r="G15" s="34">
        <v>45</v>
      </c>
      <c r="H15" s="34">
        <v>30</v>
      </c>
      <c r="I15" s="34">
        <v>10</v>
      </c>
      <c r="J15" s="34" t="s">
        <v>523</v>
      </c>
      <c r="K15" s="34">
        <v>168</v>
      </c>
      <c r="L15" s="34">
        <v>219</v>
      </c>
      <c r="M15" s="34">
        <v>111</v>
      </c>
      <c r="N15" s="64">
        <v>33263</v>
      </c>
      <c r="O15" s="37">
        <v>299177.92300000001</v>
      </c>
    </row>
    <row r="16" spans="1:15">
      <c r="A16" s="4" t="s">
        <v>48</v>
      </c>
      <c r="B16" s="34">
        <v>4</v>
      </c>
      <c r="C16" s="34" t="s">
        <v>523</v>
      </c>
      <c r="D16" s="34">
        <v>25</v>
      </c>
      <c r="E16" s="34">
        <v>87</v>
      </c>
      <c r="F16" s="34">
        <v>20</v>
      </c>
      <c r="G16" s="34">
        <v>63</v>
      </c>
      <c r="H16" s="34">
        <v>39</v>
      </c>
      <c r="I16" s="34">
        <v>6</v>
      </c>
      <c r="J16" s="34">
        <v>0</v>
      </c>
      <c r="K16" s="34">
        <v>124</v>
      </c>
      <c r="L16" s="34">
        <v>158</v>
      </c>
      <c r="M16" s="34">
        <v>55</v>
      </c>
      <c r="N16" s="64">
        <v>16419</v>
      </c>
      <c r="O16" s="37">
        <v>201210.867</v>
      </c>
    </row>
    <row r="17" spans="1:15">
      <c r="A17" s="4" t="s">
        <v>49</v>
      </c>
      <c r="B17" s="34">
        <v>41</v>
      </c>
      <c r="C17" s="34">
        <v>0</v>
      </c>
      <c r="D17" s="34">
        <v>120</v>
      </c>
      <c r="E17" s="34">
        <v>119</v>
      </c>
      <c r="F17" s="34">
        <v>91</v>
      </c>
      <c r="G17" s="34">
        <v>112</v>
      </c>
      <c r="H17" s="34">
        <v>52</v>
      </c>
      <c r="I17" s="34">
        <v>10</v>
      </c>
      <c r="J17" s="34">
        <v>0</v>
      </c>
      <c r="K17" s="34">
        <v>142</v>
      </c>
      <c r="L17" s="34">
        <v>227</v>
      </c>
      <c r="M17" s="34">
        <v>142</v>
      </c>
      <c r="N17" s="64">
        <v>43921</v>
      </c>
      <c r="O17" s="37">
        <v>319396.946</v>
      </c>
    </row>
    <row r="18" spans="1:15">
      <c r="A18" s="4" t="s">
        <v>50</v>
      </c>
      <c r="B18" s="34">
        <v>6</v>
      </c>
      <c r="C18" s="34">
        <v>0</v>
      </c>
      <c r="D18" s="34">
        <v>13</v>
      </c>
      <c r="E18" s="34">
        <v>105</v>
      </c>
      <c r="F18" s="34">
        <v>15</v>
      </c>
      <c r="G18" s="34">
        <v>66</v>
      </c>
      <c r="H18" s="34">
        <v>14</v>
      </c>
      <c r="I18" s="34">
        <v>14</v>
      </c>
      <c r="J18" s="34">
        <v>0</v>
      </c>
      <c r="K18" s="34">
        <v>173</v>
      </c>
      <c r="L18" s="34">
        <v>228</v>
      </c>
      <c r="M18" s="34">
        <v>97</v>
      </c>
      <c r="N18" s="64">
        <v>28711</v>
      </c>
      <c r="O18" s="37">
        <v>283918.20400000003</v>
      </c>
    </row>
    <row r="19" spans="1:15">
      <c r="A19" s="4" t="s">
        <v>51</v>
      </c>
      <c r="B19" s="34" t="s">
        <v>523</v>
      </c>
      <c r="C19" s="34">
        <v>0</v>
      </c>
      <c r="D19" s="34" t="s">
        <v>523</v>
      </c>
      <c r="E19" s="34">
        <v>9</v>
      </c>
      <c r="F19" s="34" t="s">
        <v>523</v>
      </c>
      <c r="G19" s="34">
        <v>4</v>
      </c>
      <c r="H19" s="34" t="s">
        <v>523</v>
      </c>
      <c r="I19" s="34">
        <v>0</v>
      </c>
      <c r="J19" s="34">
        <v>0</v>
      </c>
      <c r="K19" s="34">
        <v>26</v>
      </c>
      <c r="L19" s="34">
        <v>32</v>
      </c>
      <c r="M19" s="34">
        <v>12</v>
      </c>
      <c r="N19" s="64">
        <v>3648</v>
      </c>
      <c r="O19" s="37">
        <v>37117.451000000001</v>
      </c>
    </row>
    <row r="20" spans="1:15">
      <c r="A20" s="4" t="s">
        <v>52</v>
      </c>
      <c r="B20" s="34" t="s">
        <v>523</v>
      </c>
      <c r="C20" s="34">
        <v>0</v>
      </c>
      <c r="D20" s="34">
        <v>17</v>
      </c>
      <c r="E20" s="34">
        <v>60</v>
      </c>
      <c r="F20" s="34">
        <v>20</v>
      </c>
      <c r="G20" s="34">
        <v>47</v>
      </c>
      <c r="H20" s="34">
        <v>35</v>
      </c>
      <c r="I20" s="34">
        <v>4</v>
      </c>
      <c r="J20" s="34">
        <v>0</v>
      </c>
      <c r="K20" s="34">
        <v>57</v>
      </c>
      <c r="L20" s="34">
        <v>93</v>
      </c>
      <c r="M20" s="34">
        <v>49</v>
      </c>
      <c r="N20" s="64">
        <v>15833</v>
      </c>
      <c r="O20" s="37">
        <v>120146.942</v>
      </c>
    </row>
    <row r="21" spans="1:15">
      <c r="A21" s="4" t="s">
        <v>53</v>
      </c>
      <c r="B21" s="34">
        <v>5</v>
      </c>
      <c r="C21" s="34">
        <v>0</v>
      </c>
      <c r="D21" s="34" t="s">
        <v>523</v>
      </c>
      <c r="E21" s="34">
        <v>38</v>
      </c>
      <c r="F21" s="34">
        <v>14</v>
      </c>
      <c r="G21" s="34">
        <v>39</v>
      </c>
      <c r="H21" s="34">
        <v>16</v>
      </c>
      <c r="I21" s="34">
        <v>0</v>
      </c>
      <c r="J21" s="34" t="s">
        <v>523</v>
      </c>
      <c r="K21" s="34">
        <v>35</v>
      </c>
      <c r="L21" s="34">
        <v>46</v>
      </c>
      <c r="M21" s="34">
        <v>28</v>
      </c>
      <c r="N21" s="64">
        <v>8644</v>
      </c>
      <c r="O21" s="37">
        <v>70518.466</v>
      </c>
    </row>
    <row r="22" spans="1:15">
      <c r="A22" s="4" t="s">
        <v>54</v>
      </c>
      <c r="B22" s="34">
        <v>37</v>
      </c>
      <c r="C22" s="34">
        <v>0</v>
      </c>
      <c r="D22" s="34">
        <v>40</v>
      </c>
      <c r="E22" s="34">
        <v>33</v>
      </c>
      <c r="F22" s="34">
        <v>28</v>
      </c>
      <c r="G22" s="34">
        <v>36</v>
      </c>
      <c r="H22" s="34">
        <v>17</v>
      </c>
      <c r="I22" s="34">
        <v>4</v>
      </c>
      <c r="J22" s="34" t="s">
        <v>523</v>
      </c>
      <c r="K22" s="34">
        <v>83</v>
      </c>
      <c r="L22" s="34">
        <v>156</v>
      </c>
      <c r="M22" s="34">
        <v>61</v>
      </c>
      <c r="N22" s="64">
        <v>17239</v>
      </c>
      <c r="O22" s="37">
        <v>167543.05799999999</v>
      </c>
    </row>
    <row r="23" spans="1:15">
      <c r="A23" s="4" t="s">
        <v>55</v>
      </c>
      <c r="B23" s="34">
        <v>19</v>
      </c>
      <c r="C23" s="34">
        <v>0</v>
      </c>
      <c r="D23" s="34">
        <v>71</v>
      </c>
      <c r="E23" s="34">
        <v>77</v>
      </c>
      <c r="F23" s="34">
        <v>38</v>
      </c>
      <c r="G23" s="34">
        <v>61</v>
      </c>
      <c r="H23" s="34">
        <v>42</v>
      </c>
      <c r="I23" s="34">
        <v>6</v>
      </c>
      <c r="J23" s="34">
        <v>0</v>
      </c>
      <c r="K23" s="34">
        <v>144</v>
      </c>
      <c r="L23" s="34">
        <v>239</v>
      </c>
      <c r="M23" s="34">
        <v>110</v>
      </c>
      <c r="N23" s="64">
        <v>32748</v>
      </c>
      <c r="O23" s="37">
        <v>271038.15299999999</v>
      </c>
    </row>
    <row r="24" spans="1:15">
      <c r="A24" s="4" t="s">
        <v>56</v>
      </c>
      <c r="B24" s="34">
        <v>30</v>
      </c>
      <c r="C24" s="34">
        <v>0</v>
      </c>
      <c r="D24" s="34">
        <v>27</v>
      </c>
      <c r="E24" s="34">
        <v>60</v>
      </c>
      <c r="F24" s="34">
        <v>30</v>
      </c>
      <c r="G24" s="34">
        <v>34</v>
      </c>
      <c r="H24" s="34">
        <v>27</v>
      </c>
      <c r="I24" s="34" t="s">
        <v>523</v>
      </c>
      <c r="J24" s="34">
        <v>0</v>
      </c>
      <c r="K24" s="34">
        <v>97</v>
      </c>
      <c r="L24" s="34">
        <v>149</v>
      </c>
      <c r="M24" s="34">
        <v>80</v>
      </c>
      <c r="N24" s="64">
        <v>23427</v>
      </c>
      <c r="O24" s="37">
        <v>184798.89799999999</v>
      </c>
    </row>
    <row r="25" spans="1:15">
      <c r="A25" s="4" t="s">
        <v>57</v>
      </c>
      <c r="B25" s="34">
        <v>250</v>
      </c>
      <c r="C25" s="34">
        <v>0</v>
      </c>
      <c r="D25" s="34">
        <v>612</v>
      </c>
      <c r="E25" s="34">
        <v>526</v>
      </c>
      <c r="F25" s="34">
        <v>428</v>
      </c>
      <c r="G25" s="34">
        <v>705</v>
      </c>
      <c r="H25" s="34">
        <v>394</v>
      </c>
      <c r="I25" s="34">
        <v>83</v>
      </c>
      <c r="J25" s="34">
        <v>5</v>
      </c>
      <c r="K25" s="34">
        <v>1420</v>
      </c>
      <c r="L25" s="34">
        <v>2511</v>
      </c>
      <c r="M25" s="34">
        <v>1255</v>
      </c>
      <c r="N25" s="64">
        <v>379249</v>
      </c>
      <c r="O25" s="37">
        <v>2858156.4890000001</v>
      </c>
    </row>
    <row r="26" spans="1:15">
      <c r="A26" s="4" t="s">
        <v>58</v>
      </c>
      <c r="B26" s="34">
        <v>13</v>
      </c>
      <c r="C26" s="34">
        <v>0</v>
      </c>
      <c r="D26" s="34">
        <v>30</v>
      </c>
      <c r="E26" s="34">
        <v>53</v>
      </c>
      <c r="F26" s="34">
        <v>20</v>
      </c>
      <c r="G26" s="34">
        <v>29</v>
      </c>
      <c r="H26" s="34">
        <v>20</v>
      </c>
      <c r="I26" s="34" t="s">
        <v>523</v>
      </c>
      <c r="J26" s="34" t="s">
        <v>523</v>
      </c>
      <c r="K26" s="34">
        <v>49</v>
      </c>
      <c r="L26" s="34">
        <v>98</v>
      </c>
      <c r="M26" s="34">
        <v>52</v>
      </c>
      <c r="N26" s="64">
        <v>15460</v>
      </c>
      <c r="O26" s="37">
        <v>109946.47500000001</v>
      </c>
    </row>
    <row r="27" spans="1:15">
      <c r="A27" s="4" t="s">
        <v>59</v>
      </c>
      <c r="B27" s="34">
        <v>71</v>
      </c>
      <c r="C27" s="34" t="s">
        <v>523</v>
      </c>
      <c r="D27" s="34">
        <v>87</v>
      </c>
      <c r="E27" s="34">
        <v>211</v>
      </c>
      <c r="F27" s="34">
        <v>61</v>
      </c>
      <c r="G27" s="34">
        <v>130</v>
      </c>
      <c r="H27" s="34">
        <v>74</v>
      </c>
      <c r="I27" s="34">
        <v>9</v>
      </c>
      <c r="J27" s="34">
        <v>0</v>
      </c>
      <c r="K27" s="34">
        <v>386</v>
      </c>
      <c r="L27" s="34">
        <v>515</v>
      </c>
      <c r="M27" s="34">
        <v>194</v>
      </c>
      <c r="N27" s="64">
        <v>57947</v>
      </c>
      <c r="O27" s="37">
        <v>627992.67200000002</v>
      </c>
    </row>
    <row r="28" spans="1:15">
      <c r="A28" s="4" t="s">
        <v>60</v>
      </c>
      <c r="B28" s="34">
        <v>22</v>
      </c>
      <c r="C28" s="34">
        <v>0</v>
      </c>
      <c r="D28" s="34">
        <v>65</v>
      </c>
      <c r="E28" s="34">
        <v>79</v>
      </c>
      <c r="F28" s="34">
        <v>40</v>
      </c>
      <c r="G28" s="34">
        <v>89</v>
      </c>
      <c r="H28" s="34">
        <v>23</v>
      </c>
      <c r="I28" s="34">
        <v>6</v>
      </c>
      <c r="J28" s="34" t="s">
        <v>523</v>
      </c>
      <c r="K28" s="34">
        <v>87</v>
      </c>
      <c r="L28" s="34">
        <v>160</v>
      </c>
      <c r="M28" s="34">
        <v>71</v>
      </c>
      <c r="N28" s="64">
        <v>21721</v>
      </c>
      <c r="O28" s="37">
        <v>193595.81</v>
      </c>
    </row>
    <row r="29" spans="1:15">
      <c r="A29" s="4" t="s">
        <v>61</v>
      </c>
      <c r="B29" s="34">
        <v>11</v>
      </c>
      <c r="C29" s="34">
        <v>0</v>
      </c>
      <c r="D29" s="34">
        <v>47</v>
      </c>
      <c r="E29" s="34">
        <v>22</v>
      </c>
      <c r="F29" s="34">
        <v>41</v>
      </c>
      <c r="G29" s="34">
        <v>72</v>
      </c>
      <c r="H29" s="34">
        <v>37</v>
      </c>
      <c r="I29" s="34">
        <v>11</v>
      </c>
      <c r="J29" s="34">
        <v>0</v>
      </c>
      <c r="K29" s="34">
        <v>120</v>
      </c>
      <c r="L29" s="34">
        <v>190</v>
      </c>
      <c r="M29" s="34">
        <v>111</v>
      </c>
      <c r="N29" s="64">
        <v>34573</v>
      </c>
      <c r="O29" s="37">
        <v>244203.41200000001</v>
      </c>
    </row>
    <row r="30" spans="1:15">
      <c r="A30" s="4" t="s">
        <v>62</v>
      </c>
      <c r="B30" s="34">
        <v>21</v>
      </c>
      <c r="C30" s="34">
        <v>0</v>
      </c>
      <c r="D30" s="34">
        <v>55</v>
      </c>
      <c r="E30" s="34">
        <v>18</v>
      </c>
      <c r="F30" s="34">
        <v>24</v>
      </c>
      <c r="G30" s="34">
        <v>39</v>
      </c>
      <c r="H30" s="34">
        <v>22</v>
      </c>
      <c r="I30" s="34" t="s">
        <v>523</v>
      </c>
      <c r="J30" s="34">
        <v>0</v>
      </c>
      <c r="K30" s="34">
        <v>126</v>
      </c>
      <c r="L30" s="34">
        <v>179</v>
      </c>
      <c r="M30" s="34">
        <v>75</v>
      </c>
      <c r="N30" s="64">
        <v>21878</v>
      </c>
      <c r="O30" s="37">
        <v>208971.318</v>
      </c>
    </row>
    <row r="31" spans="1:15">
      <c r="A31" s="4" t="s">
        <v>63</v>
      </c>
      <c r="B31" s="34">
        <v>8</v>
      </c>
      <c r="C31" s="34">
        <v>0</v>
      </c>
      <c r="D31" s="34">
        <v>38</v>
      </c>
      <c r="E31" s="34">
        <v>24</v>
      </c>
      <c r="F31" s="34">
        <v>9</v>
      </c>
      <c r="G31" s="34">
        <v>15</v>
      </c>
      <c r="H31" s="34">
        <v>15</v>
      </c>
      <c r="I31" s="34" t="s">
        <v>523</v>
      </c>
      <c r="J31" s="34">
        <v>0</v>
      </c>
      <c r="K31" s="34">
        <v>46</v>
      </c>
      <c r="L31" s="34">
        <v>91</v>
      </c>
      <c r="M31" s="34">
        <v>48</v>
      </c>
      <c r="N31" s="64">
        <v>14893</v>
      </c>
      <c r="O31" s="37">
        <v>96952.457999999999</v>
      </c>
    </row>
    <row r="32" spans="1:15">
      <c r="A32" s="4" t="s">
        <v>64</v>
      </c>
      <c r="B32" s="34">
        <v>5</v>
      </c>
      <c r="C32" s="34" t="s">
        <v>523</v>
      </c>
      <c r="D32" s="34">
        <v>32</v>
      </c>
      <c r="E32" s="34">
        <v>43</v>
      </c>
      <c r="F32" s="34">
        <v>30</v>
      </c>
      <c r="G32" s="34">
        <v>60</v>
      </c>
      <c r="H32" s="34">
        <v>32</v>
      </c>
      <c r="I32" s="34" t="s">
        <v>523</v>
      </c>
      <c r="J32" s="34">
        <v>0</v>
      </c>
      <c r="K32" s="34">
        <v>96</v>
      </c>
      <c r="L32" s="34">
        <v>120</v>
      </c>
      <c r="M32" s="34">
        <v>60</v>
      </c>
      <c r="N32" s="64">
        <v>18459</v>
      </c>
      <c r="O32" s="37">
        <v>166438.74900000001</v>
      </c>
    </row>
    <row r="33" spans="1:15">
      <c r="A33" s="4" t="s">
        <v>65</v>
      </c>
      <c r="B33" s="34">
        <v>4</v>
      </c>
      <c r="C33" s="34">
        <v>0</v>
      </c>
      <c r="D33" s="34">
        <v>10</v>
      </c>
      <c r="E33" s="34">
        <v>10</v>
      </c>
      <c r="F33" s="34">
        <v>4</v>
      </c>
      <c r="G33" s="34">
        <v>7</v>
      </c>
      <c r="H33" s="34" t="s">
        <v>523</v>
      </c>
      <c r="I33" s="34" t="s">
        <v>523</v>
      </c>
      <c r="J33" s="34">
        <v>0</v>
      </c>
      <c r="K33" s="34">
        <v>17</v>
      </c>
      <c r="L33" s="34">
        <v>24</v>
      </c>
      <c r="M33" s="34">
        <v>10</v>
      </c>
      <c r="N33" s="64">
        <v>1326</v>
      </c>
      <c r="O33" s="37">
        <v>30644.305</v>
      </c>
    </row>
    <row r="34" spans="1:15">
      <c r="A34" s="4" t="s">
        <v>66</v>
      </c>
      <c r="B34" s="34">
        <v>9</v>
      </c>
      <c r="C34" s="34">
        <v>0</v>
      </c>
      <c r="D34" s="34">
        <v>52</v>
      </c>
      <c r="E34" s="34">
        <v>31</v>
      </c>
      <c r="F34" s="34">
        <v>22</v>
      </c>
      <c r="G34" s="34">
        <v>44</v>
      </c>
      <c r="H34" s="34">
        <v>24</v>
      </c>
      <c r="I34" s="34">
        <v>6</v>
      </c>
      <c r="J34" s="34">
        <v>0</v>
      </c>
      <c r="K34" s="34">
        <v>82</v>
      </c>
      <c r="L34" s="34">
        <v>102</v>
      </c>
      <c r="M34" s="34">
        <v>70</v>
      </c>
      <c r="N34" s="64">
        <v>20689</v>
      </c>
      <c r="O34" s="37">
        <v>155925.736</v>
      </c>
    </row>
    <row r="35" spans="1:15">
      <c r="A35" s="4" t="s">
        <v>67</v>
      </c>
      <c r="B35" s="34">
        <v>21</v>
      </c>
      <c r="C35" s="34">
        <v>0</v>
      </c>
      <c r="D35" s="34">
        <v>52</v>
      </c>
      <c r="E35" s="34">
        <v>86</v>
      </c>
      <c r="F35" s="34">
        <v>37</v>
      </c>
      <c r="G35" s="34">
        <v>73</v>
      </c>
      <c r="H35" s="34">
        <v>35</v>
      </c>
      <c r="I35" s="34">
        <v>10</v>
      </c>
      <c r="J35" s="34">
        <v>0</v>
      </c>
      <c r="K35" s="34">
        <v>128</v>
      </c>
      <c r="L35" s="34">
        <v>169</v>
      </c>
      <c r="M35" s="34">
        <v>70</v>
      </c>
      <c r="N35" s="64">
        <v>21238</v>
      </c>
      <c r="O35" s="37">
        <v>230381.72899999999</v>
      </c>
    </row>
    <row r="36" spans="1:15" ht="27" customHeight="1">
      <c r="A36" s="32" t="s">
        <v>68</v>
      </c>
      <c r="B36" s="34">
        <v>25</v>
      </c>
      <c r="C36" s="34" t="s">
        <v>523</v>
      </c>
      <c r="D36" s="34">
        <v>25</v>
      </c>
      <c r="E36" s="34">
        <v>161</v>
      </c>
      <c r="F36" s="34">
        <v>12</v>
      </c>
      <c r="G36" s="34">
        <v>57</v>
      </c>
      <c r="H36" s="34">
        <v>26</v>
      </c>
      <c r="I36" s="34">
        <v>5</v>
      </c>
      <c r="J36" s="34">
        <v>0</v>
      </c>
      <c r="K36" s="34">
        <v>102</v>
      </c>
      <c r="L36" s="34">
        <v>167</v>
      </c>
      <c r="M36" s="34">
        <v>58</v>
      </c>
      <c r="N36" s="64">
        <v>18187</v>
      </c>
      <c r="O36" s="37">
        <v>190840.59700000001</v>
      </c>
    </row>
    <row r="37" spans="1:15" ht="12.75" customHeight="1">
      <c r="A37" s="4" t="s">
        <v>69</v>
      </c>
      <c r="B37" s="34">
        <v>6</v>
      </c>
      <c r="C37" s="34">
        <v>0</v>
      </c>
      <c r="D37" s="34" t="s">
        <v>523</v>
      </c>
      <c r="E37" s="34">
        <v>71</v>
      </c>
      <c r="F37" s="34">
        <v>0</v>
      </c>
      <c r="G37" s="34">
        <v>15</v>
      </c>
      <c r="H37" s="34">
        <v>8</v>
      </c>
      <c r="I37" s="34">
        <v>0</v>
      </c>
      <c r="J37" s="34">
        <v>0</v>
      </c>
      <c r="K37" s="34">
        <v>32</v>
      </c>
      <c r="L37" s="34">
        <v>65</v>
      </c>
      <c r="M37" s="34">
        <v>29</v>
      </c>
      <c r="N37" s="64">
        <v>9412</v>
      </c>
      <c r="O37" s="37">
        <v>65020.315000000002</v>
      </c>
    </row>
    <row r="38" spans="1:15">
      <c r="A38" s="4" t="s">
        <v>70</v>
      </c>
      <c r="B38" s="34" t="s">
        <v>523</v>
      </c>
      <c r="C38" s="34">
        <v>0</v>
      </c>
      <c r="D38" s="34">
        <v>7</v>
      </c>
      <c r="E38" s="34">
        <v>24</v>
      </c>
      <c r="F38" s="34" t="s">
        <v>523</v>
      </c>
      <c r="G38" s="34">
        <v>14</v>
      </c>
      <c r="H38" s="34">
        <v>6</v>
      </c>
      <c r="I38" s="34" t="s">
        <v>523</v>
      </c>
      <c r="J38" s="34">
        <v>0</v>
      </c>
      <c r="K38" s="34">
        <v>19</v>
      </c>
      <c r="L38" s="34">
        <v>42</v>
      </c>
      <c r="M38" s="34">
        <v>27</v>
      </c>
      <c r="N38" s="64">
        <v>7814</v>
      </c>
      <c r="O38" s="37">
        <v>45731.038999999997</v>
      </c>
    </row>
    <row r="39" spans="1:15">
      <c r="A39" s="4" t="s">
        <v>71</v>
      </c>
      <c r="B39" s="34">
        <v>11</v>
      </c>
      <c r="C39" s="34">
        <v>0</v>
      </c>
      <c r="D39" s="34">
        <v>17</v>
      </c>
      <c r="E39" s="34">
        <v>26</v>
      </c>
      <c r="F39" s="34">
        <v>7</v>
      </c>
      <c r="G39" s="34">
        <v>24</v>
      </c>
      <c r="H39" s="34">
        <v>9</v>
      </c>
      <c r="I39" s="34">
        <v>4</v>
      </c>
      <c r="J39" s="34">
        <v>0</v>
      </c>
      <c r="K39" s="34">
        <v>23</v>
      </c>
      <c r="L39" s="34">
        <v>38</v>
      </c>
      <c r="M39" s="34">
        <v>24</v>
      </c>
      <c r="N39" s="64">
        <v>7464</v>
      </c>
      <c r="O39" s="37">
        <v>57838.584000000003</v>
      </c>
    </row>
    <row r="40" spans="1:15">
      <c r="A40" s="4" t="s">
        <v>72</v>
      </c>
      <c r="B40" s="34">
        <v>14</v>
      </c>
      <c r="C40" s="34">
        <v>0</v>
      </c>
      <c r="D40" s="34">
        <v>42</v>
      </c>
      <c r="E40" s="34">
        <v>102</v>
      </c>
      <c r="F40" s="34">
        <v>4</v>
      </c>
      <c r="G40" s="34">
        <v>29</v>
      </c>
      <c r="H40" s="34">
        <v>5</v>
      </c>
      <c r="I40" s="34">
        <v>4</v>
      </c>
      <c r="J40" s="34">
        <v>0</v>
      </c>
      <c r="K40" s="34">
        <v>65</v>
      </c>
      <c r="L40" s="34">
        <v>94</v>
      </c>
      <c r="M40" s="34">
        <v>35</v>
      </c>
      <c r="N40" s="64">
        <v>9414</v>
      </c>
      <c r="O40" s="37">
        <v>114797.107</v>
      </c>
    </row>
    <row r="41" spans="1:15">
      <c r="A41" s="4" t="s">
        <v>73</v>
      </c>
      <c r="B41" s="34">
        <v>111</v>
      </c>
      <c r="C41" s="34">
        <v>4</v>
      </c>
      <c r="D41" s="34">
        <v>257</v>
      </c>
      <c r="E41" s="34">
        <v>326</v>
      </c>
      <c r="F41" s="34">
        <v>101</v>
      </c>
      <c r="G41" s="34">
        <v>180</v>
      </c>
      <c r="H41" s="34">
        <v>76</v>
      </c>
      <c r="I41" s="34">
        <v>15</v>
      </c>
      <c r="J41" s="34">
        <v>0</v>
      </c>
      <c r="K41" s="34">
        <v>584</v>
      </c>
      <c r="L41" s="34">
        <v>838</v>
      </c>
      <c r="M41" s="34">
        <v>332</v>
      </c>
      <c r="N41" s="64">
        <v>99694</v>
      </c>
      <c r="O41" s="37">
        <v>982352.46400000004</v>
      </c>
    </row>
    <row r="42" spans="1:15">
      <c r="A42" s="4" t="s">
        <v>74</v>
      </c>
      <c r="B42" s="34">
        <v>4</v>
      </c>
      <c r="C42" s="34">
        <v>0</v>
      </c>
      <c r="D42" s="34">
        <v>5</v>
      </c>
      <c r="E42" s="34">
        <v>10</v>
      </c>
      <c r="F42" s="34" t="s">
        <v>523</v>
      </c>
      <c r="G42" s="34">
        <v>6</v>
      </c>
      <c r="H42" s="34" t="s">
        <v>523</v>
      </c>
      <c r="I42" s="34" t="s">
        <v>523</v>
      </c>
      <c r="J42" s="34" t="s">
        <v>523</v>
      </c>
      <c r="K42" s="34">
        <v>14</v>
      </c>
      <c r="L42" s="34">
        <v>25</v>
      </c>
      <c r="M42" s="34">
        <v>10</v>
      </c>
      <c r="N42" s="64">
        <v>3256</v>
      </c>
      <c r="O42" s="37">
        <v>29113.519</v>
      </c>
    </row>
    <row r="43" spans="1:15">
      <c r="A43" s="4" t="s">
        <v>75</v>
      </c>
      <c r="B43" s="34" t="s">
        <v>523</v>
      </c>
      <c r="C43" s="34">
        <v>0</v>
      </c>
      <c r="D43" s="34">
        <v>51</v>
      </c>
      <c r="E43" s="34">
        <v>47</v>
      </c>
      <c r="F43" s="34">
        <v>4</v>
      </c>
      <c r="G43" s="34">
        <v>20</v>
      </c>
      <c r="H43" s="34">
        <v>12</v>
      </c>
      <c r="I43" s="34" t="s">
        <v>523</v>
      </c>
      <c r="J43" s="34">
        <v>0</v>
      </c>
      <c r="K43" s="34">
        <v>34</v>
      </c>
      <c r="L43" s="34">
        <v>82</v>
      </c>
      <c r="M43" s="34">
        <v>25</v>
      </c>
      <c r="N43" s="64">
        <v>7444</v>
      </c>
      <c r="O43" s="37">
        <v>73316.375</v>
      </c>
    </row>
    <row r="44" spans="1:15" ht="27" customHeight="1">
      <c r="A44" s="32" t="s">
        <v>76</v>
      </c>
      <c r="B44" s="34">
        <v>58</v>
      </c>
      <c r="C44" s="34" t="s">
        <v>523</v>
      </c>
      <c r="D44" s="34">
        <v>17</v>
      </c>
      <c r="E44" s="34">
        <v>283</v>
      </c>
      <c r="F44" s="34">
        <v>29</v>
      </c>
      <c r="G44" s="34">
        <v>98</v>
      </c>
      <c r="H44" s="34">
        <v>73</v>
      </c>
      <c r="I44" s="34">
        <v>5</v>
      </c>
      <c r="J44" s="34" t="s">
        <v>523</v>
      </c>
      <c r="K44" s="34">
        <v>271</v>
      </c>
      <c r="L44" s="34">
        <v>399</v>
      </c>
      <c r="M44" s="34">
        <v>235</v>
      </c>
      <c r="N44" s="64">
        <v>69848</v>
      </c>
      <c r="O44" s="37">
        <v>502177.701</v>
      </c>
    </row>
    <row r="45" spans="1:15">
      <c r="A45" s="4" t="s">
        <v>77</v>
      </c>
      <c r="B45" s="34">
        <v>11</v>
      </c>
      <c r="C45" s="34">
        <v>0</v>
      </c>
      <c r="D45" s="34">
        <v>12</v>
      </c>
      <c r="E45" s="34">
        <v>64</v>
      </c>
      <c r="F45" s="34" t="s">
        <v>523</v>
      </c>
      <c r="G45" s="34">
        <v>13</v>
      </c>
      <c r="H45" s="34" t="s">
        <v>523</v>
      </c>
      <c r="I45" s="34" t="s">
        <v>523</v>
      </c>
      <c r="J45" s="34">
        <v>0</v>
      </c>
      <c r="K45" s="34">
        <v>38</v>
      </c>
      <c r="L45" s="34">
        <v>58</v>
      </c>
      <c r="M45" s="34">
        <v>40</v>
      </c>
      <c r="N45" s="64">
        <v>11941</v>
      </c>
      <c r="O45" s="37">
        <v>76676.891000000003</v>
      </c>
    </row>
    <row r="46" spans="1:15">
      <c r="A46" s="4" t="s">
        <v>78</v>
      </c>
      <c r="B46" s="34" t="s">
        <v>523</v>
      </c>
      <c r="C46" s="34">
        <v>0</v>
      </c>
      <c r="D46" s="34">
        <v>6</v>
      </c>
      <c r="E46" s="34">
        <v>24</v>
      </c>
      <c r="F46" s="34" t="s">
        <v>523</v>
      </c>
      <c r="G46" s="34">
        <v>17</v>
      </c>
      <c r="H46" s="34">
        <v>5</v>
      </c>
      <c r="I46" s="34" t="s">
        <v>523</v>
      </c>
      <c r="J46" s="34">
        <v>0</v>
      </c>
      <c r="K46" s="34">
        <v>30</v>
      </c>
      <c r="L46" s="34">
        <v>44</v>
      </c>
      <c r="M46" s="34">
        <v>16</v>
      </c>
      <c r="N46" s="64">
        <v>4466</v>
      </c>
      <c r="O46" s="37">
        <v>51228.409</v>
      </c>
    </row>
    <row r="47" spans="1:15">
      <c r="A47" s="4" t="s">
        <v>79</v>
      </c>
      <c r="B47" s="34">
        <v>25</v>
      </c>
      <c r="C47" s="34">
        <v>0</v>
      </c>
      <c r="D47" s="34">
        <v>25</v>
      </c>
      <c r="E47" s="34">
        <v>103</v>
      </c>
      <c r="F47" s="34" t="s">
        <v>523</v>
      </c>
      <c r="G47" s="34">
        <v>40</v>
      </c>
      <c r="H47" s="34">
        <v>34</v>
      </c>
      <c r="I47" s="34" t="s">
        <v>523</v>
      </c>
      <c r="J47" s="34">
        <v>0</v>
      </c>
      <c r="K47" s="34">
        <v>127</v>
      </c>
      <c r="L47" s="34">
        <v>203</v>
      </c>
      <c r="M47" s="34">
        <v>74</v>
      </c>
      <c r="N47" s="64">
        <v>22538</v>
      </c>
      <c r="O47" s="37">
        <v>218600.30799999999</v>
      </c>
    </row>
    <row r="48" spans="1:15">
      <c r="A48" s="4" t="s">
        <v>80</v>
      </c>
      <c r="B48" s="34">
        <v>29</v>
      </c>
      <c r="C48" s="34">
        <v>0</v>
      </c>
      <c r="D48" s="34">
        <v>17</v>
      </c>
      <c r="E48" s="34">
        <v>218</v>
      </c>
      <c r="F48" s="34">
        <v>12</v>
      </c>
      <c r="G48" s="34">
        <v>47</v>
      </c>
      <c r="H48" s="34">
        <v>26</v>
      </c>
      <c r="I48" s="34">
        <v>7</v>
      </c>
      <c r="J48" s="34">
        <v>0</v>
      </c>
      <c r="K48" s="34">
        <v>150</v>
      </c>
      <c r="L48" s="34">
        <v>219</v>
      </c>
      <c r="M48" s="34">
        <v>62</v>
      </c>
      <c r="N48" s="64">
        <v>19582</v>
      </c>
      <c r="O48" s="37">
        <v>247291.367</v>
      </c>
    </row>
    <row r="49" spans="1:15">
      <c r="A49" s="4" t="s">
        <v>81</v>
      </c>
      <c r="B49" s="34">
        <v>7</v>
      </c>
      <c r="C49" s="34">
        <v>0</v>
      </c>
      <c r="D49" s="34" t="s">
        <v>523</v>
      </c>
      <c r="E49" s="34">
        <v>14</v>
      </c>
      <c r="F49" s="34">
        <v>4</v>
      </c>
      <c r="G49" s="34">
        <v>10</v>
      </c>
      <c r="H49" s="34" t="s">
        <v>523</v>
      </c>
      <c r="I49" s="34">
        <v>0</v>
      </c>
      <c r="J49" s="34">
        <v>0</v>
      </c>
      <c r="K49" s="34">
        <v>22</v>
      </c>
      <c r="L49" s="34">
        <v>32</v>
      </c>
      <c r="M49" s="34">
        <v>17</v>
      </c>
      <c r="N49" s="64">
        <v>5168</v>
      </c>
      <c r="O49" s="37">
        <v>40017.120000000003</v>
      </c>
    </row>
    <row r="50" spans="1:15">
      <c r="A50" s="4" t="s">
        <v>82</v>
      </c>
      <c r="B50" s="34">
        <v>16</v>
      </c>
      <c r="C50" s="34">
        <v>0</v>
      </c>
      <c r="D50" s="34">
        <v>14</v>
      </c>
      <c r="E50" s="34">
        <v>37</v>
      </c>
      <c r="F50" s="34">
        <v>9</v>
      </c>
      <c r="G50" s="34">
        <v>33</v>
      </c>
      <c r="H50" s="34">
        <v>11</v>
      </c>
      <c r="I50" s="34">
        <v>8</v>
      </c>
      <c r="J50" s="34">
        <v>0</v>
      </c>
      <c r="K50" s="34">
        <v>60</v>
      </c>
      <c r="L50" s="34">
        <v>89</v>
      </c>
      <c r="M50" s="34">
        <v>34</v>
      </c>
      <c r="N50" s="64">
        <v>10059</v>
      </c>
      <c r="O50" s="37">
        <v>113655.473</v>
      </c>
    </row>
    <row r="51" spans="1:15">
      <c r="A51" s="4" t="s">
        <v>83</v>
      </c>
      <c r="B51" s="34">
        <v>9</v>
      </c>
      <c r="C51" s="34">
        <v>0</v>
      </c>
      <c r="D51" s="34">
        <v>5</v>
      </c>
      <c r="E51" s="34">
        <v>28</v>
      </c>
      <c r="F51" s="34">
        <v>4</v>
      </c>
      <c r="G51" s="34">
        <v>25</v>
      </c>
      <c r="H51" s="34">
        <v>9</v>
      </c>
      <c r="I51" s="34" t="s">
        <v>523</v>
      </c>
      <c r="J51" s="34">
        <v>0</v>
      </c>
      <c r="K51" s="34">
        <v>16</v>
      </c>
      <c r="L51" s="34">
        <v>25</v>
      </c>
      <c r="M51" s="34">
        <v>22</v>
      </c>
      <c r="N51" s="64">
        <v>6753</v>
      </c>
      <c r="O51" s="37">
        <v>43422.616000000002</v>
      </c>
    </row>
    <row r="52" spans="1:15">
      <c r="A52" s="4" t="s">
        <v>84</v>
      </c>
      <c r="B52" s="34">
        <v>6</v>
      </c>
      <c r="C52" s="34">
        <v>0</v>
      </c>
      <c r="D52" s="34">
        <v>8</v>
      </c>
      <c r="E52" s="34">
        <v>27</v>
      </c>
      <c r="F52" s="34" t="s">
        <v>523</v>
      </c>
      <c r="G52" s="34">
        <v>9</v>
      </c>
      <c r="H52" s="34" t="s">
        <v>523</v>
      </c>
      <c r="I52" s="34">
        <v>0</v>
      </c>
      <c r="J52" s="34">
        <v>0</v>
      </c>
      <c r="K52" s="34">
        <v>18</v>
      </c>
      <c r="L52" s="34">
        <v>48</v>
      </c>
      <c r="M52" s="34">
        <v>29</v>
      </c>
      <c r="N52" s="64">
        <v>8067</v>
      </c>
      <c r="O52" s="37">
        <v>45010.771999999997</v>
      </c>
    </row>
    <row r="53" spans="1:15" ht="27" customHeight="1">
      <c r="A53" s="32" t="s">
        <v>85</v>
      </c>
      <c r="B53" s="34">
        <v>0</v>
      </c>
      <c r="C53" s="34">
        <v>0</v>
      </c>
      <c r="D53" s="34" t="s">
        <v>523</v>
      </c>
      <c r="E53" s="34">
        <v>36</v>
      </c>
      <c r="F53" s="34">
        <v>0</v>
      </c>
      <c r="G53" s="34">
        <v>13</v>
      </c>
      <c r="H53" s="34" t="s">
        <v>523</v>
      </c>
      <c r="I53" s="34">
        <v>0</v>
      </c>
      <c r="J53" s="34">
        <v>0</v>
      </c>
      <c r="K53" s="34">
        <v>15</v>
      </c>
      <c r="L53" s="34">
        <v>18</v>
      </c>
      <c r="M53" s="34">
        <v>9</v>
      </c>
      <c r="N53" s="64">
        <v>2699</v>
      </c>
      <c r="O53" s="37">
        <v>25913.541000000001</v>
      </c>
    </row>
    <row r="54" spans="1:15">
      <c r="A54" s="4" t="s">
        <v>86</v>
      </c>
      <c r="B54" s="34">
        <v>7</v>
      </c>
      <c r="C54" s="34">
        <v>0</v>
      </c>
      <c r="D54" s="34">
        <v>8</v>
      </c>
      <c r="E54" s="34">
        <v>51</v>
      </c>
      <c r="F54" s="34">
        <v>6</v>
      </c>
      <c r="G54" s="34">
        <v>27</v>
      </c>
      <c r="H54" s="34">
        <v>10</v>
      </c>
      <c r="I54" s="34" t="s">
        <v>523</v>
      </c>
      <c r="J54" s="34">
        <v>0</v>
      </c>
      <c r="K54" s="34">
        <v>70</v>
      </c>
      <c r="L54" s="34">
        <v>78</v>
      </c>
      <c r="M54" s="34">
        <v>45</v>
      </c>
      <c r="N54" s="64">
        <v>12797</v>
      </c>
      <c r="O54" s="37">
        <v>111990.493</v>
      </c>
    </row>
    <row r="55" spans="1:15">
      <c r="A55" s="4" t="s">
        <v>87</v>
      </c>
      <c r="B55" s="34">
        <v>10</v>
      </c>
      <c r="C55" s="34">
        <v>0</v>
      </c>
      <c r="D55" s="34">
        <v>7</v>
      </c>
      <c r="E55" s="34">
        <v>31</v>
      </c>
      <c r="F55" s="34" t="s">
        <v>523</v>
      </c>
      <c r="G55" s="34">
        <v>18</v>
      </c>
      <c r="H55" s="34">
        <v>6</v>
      </c>
      <c r="I55" s="34" t="s">
        <v>523</v>
      </c>
      <c r="J55" s="34">
        <v>0</v>
      </c>
      <c r="K55" s="34">
        <v>28</v>
      </c>
      <c r="L55" s="34">
        <v>41</v>
      </c>
      <c r="M55" s="34">
        <v>11</v>
      </c>
      <c r="N55" s="64">
        <v>3930</v>
      </c>
      <c r="O55" s="37">
        <v>52420.483</v>
      </c>
    </row>
    <row r="56" spans="1:15">
      <c r="A56" s="4" t="s">
        <v>88</v>
      </c>
      <c r="B56" s="34">
        <v>70</v>
      </c>
      <c r="C56" s="34" t="s">
        <v>523</v>
      </c>
      <c r="D56" s="34">
        <v>54</v>
      </c>
      <c r="E56" s="34">
        <v>220</v>
      </c>
      <c r="F56" s="34">
        <v>58</v>
      </c>
      <c r="G56" s="34">
        <v>142</v>
      </c>
      <c r="H56" s="34">
        <v>61</v>
      </c>
      <c r="I56" s="34">
        <v>10</v>
      </c>
      <c r="J56" s="34">
        <v>0</v>
      </c>
      <c r="K56" s="34">
        <v>504</v>
      </c>
      <c r="L56" s="34">
        <v>604</v>
      </c>
      <c r="M56" s="34">
        <v>222</v>
      </c>
      <c r="N56" s="64">
        <v>65441</v>
      </c>
      <c r="O56" s="37">
        <v>760498.98400000005</v>
      </c>
    </row>
    <row r="57" spans="1:15">
      <c r="A57" s="4" t="s">
        <v>89</v>
      </c>
      <c r="B57" s="34">
        <v>12</v>
      </c>
      <c r="C57" s="34">
        <v>0</v>
      </c>
      <c r="D57" s="34">
        <v>35</v>
      </c>
      <c r="E57" s="34">
        <v>107</v>
      </c>
      <c r="F57" s="34">
        <v>5</v>
      </c>
      <c r="G57" s="34">
        <v>23</v>
      </c>
      <c r="H57" s="34">
        <v>7</v>
      </c>
      <c r="I57" s="34" t="s">
        <v>523</v>
      </c>
      <c r="J57" s="34">
        <v>0</v>
      </c>
      <c r="K57" s="34">
        <v>74</v>
      </c>
      <c r="L57" s="34">
        <v>106</v>
      </c>
      <c r="M57" s="34">
        <v>46</v>
      </c>
      <c r="N57" s="64">
        <v>13551</v>
      </c>
      <c r="O57" s="37">
        <v>127760.318</v>
      </c>
    </row>
    <row r="58" spans="1:15">
      <c r="A58" s="4" t="s">
        <v>90</v>
      </c>
      <c r="B58" s="34">
        <v>11</v>
      </c>
      <c r="C58" s="34" t="s">
        <v>523</v>
      </c>
      <c r="D58" s="34">
        <v>40</v>
      </c>
      <c r="E58" s="34">
        <v>116</v>
      </c>
      <c r="F58" s="34">
        <v>7</v>
      </c>
      <c r="G58" s="34">
        <v>56</v>
      </c>
      <c r="H58" s="34">
        <v>29</v>
      </c>
      <c r="I58" s="34" t="s">
        <v>523</v>
      </c>
      <c r="J58" s="34">
        <v>0</v>
      </c>
      <c r="K58" s="34">
        <v>100</v>
      </c>
      <c r="L58" s="34">
        <v>181</v>
      </c>
      <c r="M58" s="34">
        <v>93</v>
      </c>
      <c r="N58" s="64">
        <v>28544</v>
      </c>
      <c r="O58" s="37">
        <v>198886.62299999999</v>
      </c>
    </row>
    <row r="59" spans="1:15">
      <c r="A59" s="4" t="s">
        <v>91</v>
      </c>
      <c r="B59" s="34">
        <v>65</v>
      </c>
      <c r="C59" s="34">
        <v>0</v>
      </c>
      <c r="D59" s="34">
        <v>62</v>
      </c>
      <c r="E59" s="34">
        <v>263</v>
      </c>
      <c r="F59" s="34">
        <v>45</v>
      </c>
      <c r="G59" s="34">
        <v>175</v>
      </c>
      <c r="H59" s="34">
        <v>71</v>
      </c>
      <c r="I59" s="34">
        <v>9</v>
      </c>
      <c r="J59" s="34" t="s">
        <v>523</v>
      </c>
      <c r="K59" s="34">
        <v>511</v>
      </c>
      <c r="L59" s="34">
        <v>522</v>
      </c>
      <c r="M59" s="34">
        <v>220</v>
      </c>
      <c r="N59" s="64">
        <v>66262</v>
      </c>
      <c r="O59" s="37">
        <v>759440.56700000004</v>
      </c>
    </row>
    <row r="60" spans="1:15">
      <c r="A60" s="4" t="s">
        <v>92</v>
      </c>
      <c r="B60" s="34">
        <v>6</v>
      </c>
      <c r="C60" s="34">
        <v>0</v>
      </c>
      <c r="D60" s="34" t="s">
        <v>523</v>
      </c>
      <c r="E60" s="34">
        <v>39</v>
      </c>
      <c r="F60" s="34" t="s">
        <v>523</v>
      </c>
      <c r="G60" s="34">
        <v>29</v>
      </c>
      <c r="H60" s="34">
        <v>12</v>
      </c>
      <c r="I60" s="34" t="s">
        <v>523</v>
      </c>
      <c r="J60" s="34">
        <v>0</v>
      </c>
      <c r="K60" s="34">
        <v>45</v>
      </c>
      <c r="L60" s="34">
        <v>51</v>
      </c>
      <c r="M60" s="34">
        <v>27</v>
      </c>
      <c r="N60" s="64">
        <v>8571</v>
      </c>
      <c r="O60" s="37">
        <v>79029.47</v>
      </c>
    </row>
    <row r="61" spans="1:15">
      <c r="A61" s="4" t="s">
        <v>93</v>
      </c>
      <c r="B61" s="34" t="s">
        <v>523</v>
      </c>
      <c r="C61" s="34">
        <v>0</v>
      </c>
      <c r="D61" s="34" t="s">
        <v>523</v>
      </c>
      <c r="E61" s="34">
        <v>10</v>
      </c>
      <c r="F61" s="34" t="s">
        <v>523</v>
      </c>
      <c r="G61" s="34">
        <v>11</v>
      </c>
      <c r="H61" s="34">
        <v>6</v>
      </c>
      <c r="I61" s="34" t="s">
        <v>523</v>
      </c>
      <c r="J61" s="34">
        <v>0</v>
      </c>
      <c r="K61" s="34">
        <v>17</v>
      </c>
      <c r="L61" s="34">
        <v>18</v>
      </c>
      <c r="M61" s="34">
        <v>22</v>
      </c>
      <c r="N61" s="64">
        <v>6838</v>
      </c>
      <c r="O61" s="37">
        <v>35751.971000000005</v>
      </c>
    </row>
    <row r="62" spans="1:15">
      <c r="A62" s="4" t="s">
        <v>94</v>
      </c>
      <c r="B62" s="34">
        <v>5</v>
      </c>
      <c r="C62" s="34">
        <v>0</v>
      </c>
      <c r="D62" s="34" t="s">
        <v>523</v>
      </c>
      <c r="E62" s="34">
        <v>41</v>
      </c>
      <c r="F62" s="34" t="s">
        <v>523</v>
      </c>
      <c r="G62" s="34">
        <v>7</v>
      </c>
      <c r="H62" s="34" t="s">
        <v>523</v>
      </c>
      <c r="I62" s="34">
        <v>0</v>
      </c>
      <c r="J62" s="34">
        <v>0</v>
      </c>
      <c r="K62" s="34">
        <v>36</v>
      </c>
      <c r="L62" s="34">
        <v>39</v>
      </c>
      <c r="M62" s="34">
        <v>13</v>
      </c>
      <c r="N62" s="64">
        <v>3722.2080000000001</v>
      </c>
      <c r="O62" s="37">
        <v>50550.841999999997</v>
      </c>
    </row>
    <row r="63" spans="1:15">
      <c r="A63" s="4" t="s">
        <v>95</v>
      </c>
      <c r="B63" s="34">
        <v>5</v>
      </c>
      <c r="C63" s="34">
        <v>0</v>
      </c>
      <c r="D63" s="34" t="s">
        <v>523</v>
      </c>
      <c r="E63" s="34">
        <v>5</v>
      </c>
      <c r="F63" s="34">
        <v>0</v>
      </c>
      <c r="G63" s="34" t="s">
        <v>523</v>
      </c>
      <c r="H63" s="34">
        <v>0</v>
      </c>
      <c r="I63" s="34">
        <v>0</v>
      </c>
      <c r="J63" s="34">
        <v>0</v>
      </c>
      <c r="K63" s="34" t="s">
        <v>523</v>
      </c>
      <c r="L63" s="34">
        <v>5</v>
      </c>
      <c r="M63" s="34" t="s">
        <v>523</v>
      </c>
      <c r="N63" s="64">
        <v>296</v>
      </c>
      <c r="O63" s="37">
        <v>5322.47</v>
      </c>
    </row>
    <row r="64" spans="1:15">
      <c r="A64" s="4" t="s">
        <v>96</v>
      </c>
      <c r="B64" s="34" t="s">
        <v>523</v>
      </c>
      <c r="C64" s="34">
        <v>0</v>
      </c>
      <c r="D64" s="34" t="s">
        <v>523</v>
      </c>
      <c r="E64" s="34">
        <v>25</v>
      </c>
      <c r="F64" s="34">
        <v>6</v>
      </c>
      <c r="G64" s="34">
        <v>20</v>
      </c>
      <c r="H64" s="34">
        <v>10</v>
      </c>
      <c r="I64" s="34" t="s">
        <v>523</v>
      </c>
      <c r="J64" s="34">
        <v>0</v>
      </c>
      <c r="K64" s="34">
        <v>27</v>
      </c>
      <c r="L64" s="34">
        <v>36</v>
      </c>
      <c r="M64" s="34">
        <v>16</v>
      </c>
      <c r="N64" s="64">
        <v>4894</v>
      </c>
      <c r="O64" s="37">
        <v>48232.13</v>
      </c>
    </row>
    <row r="65" spans="1:15">
      <c r="A65" s="4" t="s">
        <v>97</v>
      </c>
      <c r="B65" s="34" t="s">
        <v>523</v>
      </c>
      <c r="C65" s="34">
        <v>0</v>
      </c>
      <c r="D65" s="34">
        <v>6</v>
      </c>
      <c r="E65" s="34">
        <v>5</v>
      </c>
      <c r="F65" s="34">
        <v>0</v>
      </c>
      <c r="G65" s="34">
        <v>8</v>
      </c>
      <c r="H65" s="34" t="s">
        <v>523</v>
      </c>
      <c r="I65" s="34">
        <v>0</v>
      </c>
      <c r="J65" s="34">
        <v>0</v>
      </c>
      <c r="K65" s="34">
        <v>9</v>
      </c>
      <c r="L65" s="34">
        <v>14</v>
      </c>
      <c r="M65" s="34">
        <v>6</v>
      </c>
      <c r="N65" s="64">
        <v>1833</v>
      </c>
      <c r="O65" s="37">
        <v>17762.887000000002</v>
      </c>
    </row>
    <row r="66" spans="1:15" ht="27" customHeight="1">
      <c r="A66" s="32" t="s">
        <v>98</v>
      </c>
      <c r="B66" s="34">
        <v>4</v>
      </c>
      <c r="C66" s="34">
        <v>0</v>
      </c>
      <c r="D66" s="34">
        <v>14</v>
      </c>
      <c r="E66" s="34">
        <v>7</v>
      </c>
      <c r="F66" s="34" t="s">
        <v>523</v>
      </c>
      <c r="G66" s="34">
        <v>5</v>
      </c>
      <c r="H66" s="34" t="s">
        <v>523</v>
      </c>
      <c r="I66" s="34" t="s">
        <v>523</v>
      </c>
      <c r="J66" s="34">
        <v>0</v>
      </c>
      <c r="K66" s="34">
        <v>19</v>
      </c>
      <c r="L66" s="34">
        <v>26</v>
      </c>
      <c r="M66" s="34">
        <v>8</v>
      </c>
      <c r="N66" s="64">
        <v>2516</v>
      </c>
      <c r="O66" s="37">
        <v>31023.914000000001</v>
      </c>
    </row>
    <row r="67" spans="1:15">
      <c r="A67" s="4" t="s">
        <v>99</v>
      </c>
      <c r="B67" s="34">
        <v>12</v>
      </c>
      <c r="C67" s="34" t="s">
        <v>523</v>
      </c>
      <c r="D67" s="34">
        <v>7</v>
      </c>
      <c r="E67" s="34">
        <v>13</v>
      </c>
      <c r="F67" s="34">
        <v>0</v>
      </c>
      <c r="G67" s="34">
        <v>22</v>
      </c>
      <c r="H67" s="34">
        <v>12</v>
      </c>
      <c r="I67" s="34" t="s">
        <v>523</v>
      </c>
      <c r="J67" s="34">
        <v>0</v>
      </c>
      <c r="K67" s="34">
        <v>44</v>
      </c>
      <c r="L67" s="34">
        <v>69</v>
      </c>
      <c r="M67" s="34">
        <v>58</v>
      </c>
      <c r="N67" s="64">
        <v>17934.948</v>
      </c>
      <c r="O67" s="37">
        <v>95211.69200000001</v>
      </c>
    </row>
    <row r="68" spans="1:15">
      <c r="A68" s="4" t="s">
        <v>100</v>
      </c>
      <c r="B68" s="34">
        <v>23</v>
      </c>
      <c r="C68" s="34">
        <v>0</v>
      </c>
      <c r="D68" s="34">
        <v>28</v>
      </c>
      <c r="E68" s="34">
        <v>84</v>
      </c>
      <c r="F68" s="34">
        <v>5</v>
      </c>
      <c r="G68" s="34">
        <v>38</v>
      </c>
      <c r="H68" s="34">
        <v>23</v>
      </c>
      <c r="I68" s="34" t="s">
        <v>523</v>
      </c>
      <c r="J68" s="34">
        <v>0</v>
      </c>
      <c r="K68" s="34">
        <v>70</v>
      </c>
      <c r="L68" s="34">
        <v>90</v>
      </c>
      <c r="M68" s="34">
        <v>31</v>
      </c>
      <c r="N68" s="64">
        <v>9482</v>
      </c>
      <c r="O68" s="37">
        <v>121413.50599999999</v>
      </c>
    </row>
    <row r="69" spans="1:15">
      <c r="A69" s="4" t="s">
        <v>101</v>
      </c>
      <c r="B69" s="34">
        <v>6</v>
      </c>
      <c r="C69" s="34">
        <v>0</v>
      </c>
      <c r="D69" s="34">
        <v>10</v>
      </c>
      <c r="E69" s="34">
        <v>15</v>
      </c>
      <c r="F69" s="34" t="s">
        <v>523</v>
      </c>
      <c r="G69" s="34">
        <v>10</v>
      </c>
      <c r="H69" s="34">
        <v>4</v>
      </c>
      <c r="I69" s="34" t="s">
        <v>523</v>
      </c>
      <c r="J69" s="34">
        <v>0</v>
      </c>
      <c r="K69" s="34">
        <v>23</v>
      </c>
      <c r="L69" s="34">
        <v>26</v>
      </c>
      <c r="M69" s="34">
        <v>13</v>
      </c>
      <c r="N69" s="64">
        <v>4501.4660000000003</v>
      </c>
      <c r="O69" s="37">
        <v>41874.421000000002</v>
      </c>
    </row>
    <row r="70" spans="1:15">
      <c r="A70" s="4" t="s">
        <v>102</v>
      </c>
      <c r="B70" s="34" t="s">
        <v>523</v>
      </c>
      <c r="C70" s="34">
        <v>0</v>
      </c>
      <c r="D70" s="34">
        <v>4</v>
      </c>
      <c r="E70" s="34">
        <v>18</v>
      </c>
      <c r="F70" s="34">
        <v>4</v>
      </c>
      <c r="G70" s="34">
        <v>11</v>
      </c>
      <c r="H70" s="34">
        <v>5</v>
      </c>
      <c r="I70" s="34" t="s">
        <v>523</v>
      </c>
      <c r="J70" s="34">
        <v>0</v>
      </c>
      <c r="K70" s="34" t="s">
        <v>523</v>
      </c>
      <c r="L70" s="34">
        <v>20</v>
      </c>
      <c r="M70" s="34">
        <v>12</v>
      </c>
      <c r="N70" s="64">
        <v>4006</v>
      </c>
      <c r="O70" s="37">
        <v>18851.826000000001</v>
      </c>
    </row>
    <row r="71" spans="1:15">
      <c r="A71" s="4" t="s">
        <v>103</v>
      </c>
      <c r="B71" s="34">
        <v>62</v>
      </c>
      <c r="C71" s="34">
        <v>0</v>
      </c>
      <c r="D71" s="34">
        <v>100</v>
      </c>
      <c r="E71" s="34">
        <v>201</v>
      </c>
      <c r="F71" s="34">
        <v>29</v>
      </c>
      <c r="G71" s="34">
        <v>96</v>
      </c>
      <c r="H71" s="34">
        <v>57</v>
      </c>
      <c r="I71" s="34">
        <v>4</v>
      </c>
      <c r="J71" s="34">
        <v>0</v>
      </c>
      <c r="K71" s="34">
        <v>377</v>
      </c>
      <c r="L71" s="34">
        <v>437</v>
      </c>
      <c r="M71" s="34">
        <v>204</v>
      </c>
      <c r="N71" s="64">
        <v>62055</v>
      </c>
      <c r="O71" s="37">
        <v>588909.152</v>
      </c>
    </row>
    <row r="72" spans="1:15">
      <c r="A72" s="4" t="s">
        <v>104</v>
      </c>
      <c r="B72" s="34">
        <v>7</v>
      </c>
      <c r="C72" s="34">
        <v>0</v>
      </c>
      <c r="D72" s="34">
        <v>5</v>
      </c>
      <c r="E72" s="34">
        <v>8</v>
      </c>
      <c r="F72" s="34">
        <v>0</v>
      </c>
      <c r="G72" s="34">
        <v>0</v>
      </c>
      <c r="H72" s="34">
        <v>0</v>
      </c>
      <c r="I72" s="34" t="s">
        <v>523</v>
      </c>
      <c r="J72" s="34" t="s">
        <v>523</v>
      </c>
      <c r="K72" s="34">
        <v>14</v>
      </c>
      <c r="L72" s="34">
        <v>26</v>
      </c>
      <c r="M72" s="34">
        <v>12</v>
      </c>
      <c r="N72" s="64">
        <v>3609</v>
      </c>
      <c r="O72" s="37">
        <v>27746.274000000001</v>
      </c>
    </row>
    <row r="73" spans="1:15">
      <c r="A73" s="4" t="s">
        <v>105</v>
      </c>
      <c r="B73" s="34">
        <v>22</v>
      </c>
      <c r="C73" s="34" t="s">
        <v>523</v>
      </c>
      <c r="D73" s="34">
        <v>24</v>
      </c>
      <c r="E73" s="34">
        <v>49</v>
      </c>
      <c r="F73" s="34" t="s">
        <v>523</v>
      </c>
      <c r="G73" s="34">
        <v>28</v>
      </c>
      <c r="H73" s="34">
        <v>14</v>
      </c>
      <c r="I73" s="34" t="s">
        <v>523</v>
      </c>
      <c r="J73" s="34">
        <v>0</v>
      </c>
      <c r="K73" s="34">
        <v>77</v>
      </c>
      <c r="L73" s="34">
        <v>136</v>
      </c>
      <c r="M73" s="34">
        <v>74</v>
      </c>
      <c r="N73" s="64">
        <v>23089</v>
      </c>
      <c r="O73" s="37">
        <v>153098.14000000001</v>
      </c>
    </row>
    <row r="74" spans="1:15">
      <c r="A74" s="4" t="s">
        <v>106</v>
      </c>
      <c r="B74" s="34">
        <v>21</v>
      </c>
      <c r="C74" s="34">
        <v>0</v>
      </c>
      <c r="D74" s="34">
        <v>25</v>
      </c>
      <c r="E74" s="34">
        <v>32</v>
      </c>
      <c r="F74" s="34" t="s">
        <v>523</v>
      </c>
      <c r="G74" s="34">
        <v>18</v>
      </c>
      <c r="H74" s="34" t="s">
        <v>523</v>
      </c>
      <c r="I74" s="34">
        <v>0</v>
      </c>
      <c r="J74" s="34">
        <v>0</v>
      </c>
      <c r="K74" s="34">
        <v>31</v>
      </c>
      <c r="L74" s="34">
        <v>48</v>
      </c>
      <c r="M74" s="34">
        <v>33</v>
      </c>
      <c r="N74" s="64">
        <v>9903</v>
      </c>
      <c r="O74" s="37">
        <v>67920.649999999994</v>
      </c>
    </row>
    <row r="75" spans="1:15">
      <c r="A75" s="4" t="s">
        <v>107</v>
      </c>
      <c r="B75" s="34">
        <v>24</v>
      </c>
      <c r="C75" s="34">
        <v>0</v>
      </c>
      <c r="D75" s="34">
        <v>32</v>
      </c>
      <c r="E75" s="34">
        <v>29</v>
      </c>
      <c r="F75" s="34">
        <v>4</v>
      </c>
      <c r="G75" s="34">
        <v>20</v>
      </c>
      <c r="H75" s="34">
        <v>10</v>
      </c>
      <c r="I75" s="34">
        <v>0</v>
      </c>
      <c r="J75" s="34">
        <v>0</v>
      </c>
      <c r="K75" s="34">
        <v>60</v>
      </c>
      <c r="L75" s="34">
        <v>91</v>
      </c>
      <c r="M75" s="34">
        <v>32</v>
      </c>
      <c r="N75" s="64">
        <v>9714</v>
      </c>
      <c r="O75" s="37">
        <v>104650.519</v>
      </c>
    </row>
    <row r="76" spans="1:15">
      <c r="A76" s="4" t="s">
        <v>108</v>
      </c>
      <c r="B76" s="34">
        <v>10</v>
      </c>
      <c r="C76" s="34">
        <v>0</v>
      </c>
      <c r="D76" s="34">
        <v>20</v>
      </c>
      <c r="E76" s="34">
        <v>23</v>
      </c>
      <c r="F76" s="34">
        <v>0</v>
      </c>
      <c r="G76" s="34">
        <v>19</v>
      </c>
      <c r="H76" s="34">
        <v>14</v>
      </c>
      <c r="I76" s="34" t="s">
        <v>523</v>
      </c>
      <c r="J76" s="34">
        <v>0</v>
      </c>
      <c r="K76" s="34">
        <v>37</v>
      </c>
      <c r="L76" s="34">
        <v>49</v>
      </c>
      <c r="M76" s="34">
        <v>25</v>
      </c>
      <c r="N76" s="64">
        <v>6869</v>
      </c>
      <c r="O76" s="37">
        <v>67196.358000000007</v>
      </c>
    </row>
    <row r="77" spans="1:15">
      <c r="A77" s="4" t="s">
        <v>109</v>
      </c>
      <c r="B77" s="34">
        <v>20</v>
      </c>
      <c r="C77" s="34">
        <v>0</v>
      </c>
      <c r="D77" s="34">
        <v>26</v>
      </c>
      <c r="E77" s="34">
        <v>28</v>
      </c>
      <c r="F77" s="34">
        <v>6</v>
      </c>
      <c r="G77" s="34">
        <v>32</v>
      </c>
      <c r="H77" s="34">
        <v>8</v>
      </c>
      <c r="I77" s="34" t="s">
        <v>523</v>
      </c>
      <c r="J77" s="34" t="s">
        <v>523</v>
      </c>
      <c r="K77" s="34">
        <v>64</v>
      </c>
      <c r="L77" s="34">
        <v>103</v>
      </c>
      <c r="M77" s="34">
        <v>48</v>
      </c>
      <c r="N77" s="64">
        <v>15114</v>
      </c>
      <c r="O77" s="37">
        <v>121494.037</v>
      </c>
    </row>
    <row r="78" spans="1:15">
      <c r="A78" s="4" t="s">
        <v>110</v>
      </c>
      <c r="B78" s="34">
        <v>22</v>
      </c>
      <c r="C78" s="34">
        <v>0</v>
      </c>
      <c r="D78" s="34">
        <v>19</v>
      </c>
      <c r="E78" s="34">
        <v>111</v>
      </c>
      <c r="F78" s="34">
        <v>13</v>
      </c>
      <c r="G78" s="34">
        <v>44</v>
      </c>
      <c r="H78" s="34">
        <v>32</v>
      </c>
      <c r="I78" s="34" t="s">
        <v>523</v>
      </c>
      <c r="J78" s="34">
        <v>0</v>
      </c>
      <c r="K78" s="34">
        <v>116</v>
      </c>
      <c r="L78" s="34">
        <v>120</v>
      </c>
      <c r="M78" s="34">
        <v>24</v>
      </c>
      <c r="N78" s="64">
        <v>7283</v>
      </c>
      <c r="O78" s="37">
        <v>167007.658</v>
      </c>
    </row>
    <row r="79" spans="1:15" ht="27" customHeight="1">
      <c r="A79" s="32" t="s">
        <v>111</v>
      </c>
      <c r="B79" s="34">
        <v>10</v>
      </c>
      <c r="C79" s="34">
        <v>0</v>
      </c>
      <c r="D79" s="34">
        <v>20</v>
      </c>
      <c r="E79" s="34">
        <v>44</v>
      </c>
      <c r="F79" s="34">
        <v>4</v>
      </c>
      <c r="G79" s="34">
        <v>37</v>
      </c>
      <c r="H79" s="34">
        <v>13</v>
      </c>
      <c r="I79" s="34" t="s">
        <v>523</v>
      </c>
      <c r="J79" s="34">
        <v>0</v>
      </c>
      <c r="K79" s="34">
        <v>33</v>
      </c>
      <c r="L79" s="34">
        <v>60</v>
      </c>
      <c r="M79" s="34">
        <v>36</v>
      </c>
      <c r="N79" s="64">
        <v>11025.335999999999</v>
      </c>
      <c r="O79" s="37">
        <v>79795.832999999999</v>
      </c>
    </row>
    <row r="80" spans="1:15">
      <c r="A80" s="4" t="s">
        <v>112</v>
      </c>
      <c r="B80" s="34" t="s">
        <v>523</v>
      </c>
      <c r="C80" s="34">
        <v>0</v>
      </c>
      <c r="D80" s="34">
        <v>8</v>
      </c>
      <c r="E80" s="34">
        <v>16</v>
      </c>
      <c r="F80" s="34">
        <v>0</v>
      </c>
      <c r="G80" s="34">
        <v>4</v>
      </c>
      <c r="H80" s="34" t="s">
        <v>523</v>
      </c>
      <c r="I80" s="34">
        <v>0</v>
      </c>
      <c r="J80" s="34">
        <v>0</v>
      </c>
      <c r="K80" s="34">
        <v>16</v>
      </c>
      <c r="L80" s="34">
        <v>20</v>
      </c>
      <c r="M80" s="34">
        <v>8</v>
      </c>
      <c r="N80" s="64">
        <v>2388</v>
      </c>
      <c r="O80" s="37">
        <v>25159.897000000001</v>
      </c>
    </row>
    <row r="81" spans="1:15">
      <c r="A81" s="4" t="s">
        <v>113</v>
      </c>
      <c r="B81" s="34">
        <v>17</v>
      </c>
      <c r="C81" s="34" t="s">
        <v>523</v>
      </c>
      <c r="D81" s="34">
        <v>37</v>
      </c>
      <c r="E81" s="34">
        <v>57</v>
      </c>
      <c r="F81" s="34">
        <v>9</v>
      </c>
      <c r="G81" s="34">
        <v>31</v>
      </c>
      <c r="H81" s="34">
        <v>8</v>
      </c>
      <c r="I81" s="34" t="s">
        <v>523</v>
      </c>
      <c r="J81" s="34">
        <v>0</v>
      </c>
      <c r="K81" s="34">
        <v>81</v>
      </c>
      <c r="L81" s="34">
        <v>152</v>
      </c>
      <c r="M81" s="34">
        <v>56</v>
      </c>
      <c r="N81" s="64">
        <v>17088</v>
      </c>
      <c r="O81" s="37">
        <v>149470.79399999999</v>
      </c>
    </row>
    <row r="82" spans="1:15">
      <c r="A82" s="4" t="s">
        <v>114</v>
      </c>
      <c r="B82" s="34">
        <v>6</v>
      </c>
      <c r="C82" s="34">
        <v>0</v>
      </c>
      <c r="D82" s="34">
        <v>11</v>
      </c>
      <c r="E82" s="34">
        <v>41</v>
      </c>
      <c r="F82" s="34">
        <v>4</v>
      </c>
      <c r="G82" s="34">
        <v>20</v>
      </c>
      <c r="H82" s="34" t="s">
        <v>523</v>
      </c>
      <c r="I82" s="34">
        <v>0</v>
      </c>
      <c r="J82" s="34">
        <v>0</v>
      </c>
      <c r="K82" s="34">
        <v>26</v>
      </c>
      <c r="L82" s="34">
        <v>38</v>
      </c>
      <c r="M82" s="34">
        <v>10</v>
      </c>
      <c r="N82" s="64">
        <v>2987</v>
      </c>
      <c r="O82" s="37">
        <v>45081.317999999999</v>
      </c>
    </row>
    <row r="83" spans="1:15">
      <c r="A83" s="4" t="s">
        <v>115</v>
      </c>
      <c r="B83" s="34">
        <v>7</v>
      </c>
      <c r="C83" s="34">
        <v>0</v>
      </c>
      <c r="D83" s="34">
        <v>22</v>
      </c>
      <c r="E83" s="34">
        <v>55</v>
      </c>
      <c r="F83" s="34">
        <v>4</v>
      </c>
      <c r="G83" s="34">
        <v>18</v>
      </c>
      <c r="H83" s="34" t="s">
        <v>523</v>
      </c>
      <c r="I83" s="34" t="s">
        <v>523</v>
      </c>
      <c r="J83" s="34">
        <v>0</v>
      </c>
      <c r="K83" s="34">
        <v>32</v>
      </c>
      <c r="L83" s="34">
        <v>78</v>
      </c>
      <c r="M83" s="34">
        <v>19</v>
      </c>
      <c r="N83" s="64">
        <v>5706</v>
      </c>
      <c r="O83" s="37">
        <v>64586.874000000003</v>
      </c>
    </row>
    <row r="84" spans="1:15">
      <c r="A84" s="4" t="s">
        <v>116</v>
      </c>
      <c r="B84" s="34">
        <v>5</v>
      </c>
      <c r="C84" s="34">
        <v>0</v>
      </c>
      <c r="D84" s="34">
        <v>6</v>
      </c>
      <c r="E84" s="34">
        <v>13</v>
      </c>
      <c r="F84" s="34">
        <v>0</v>
      </c>
      <c r="G84" s="34">
        <v>7</v>
      </c>
      <c r="H84" s="34" t="s">
        <v>523</v>
      </c>
      <c r="I84" s="34">
        <v>0</v>
      </c>
      <c r="J84" s="34">
        <v>0</v>
      </c>
      <c r="K84" s="34">
        <v>22</v>
      </c>
      <c r="L84" s="34">
        <v>22</v>
      </c>
      <c r="M84" s="34">
        <v>11</v>
      </c>
      <c r="N84" s="64">
        <v>3239</v>
      </c>
      <c r="O84" s="37">
        <v>33328.521000000001</v>
      </c>
    </row>
    <row r="85" spans="1:15">
      <c r="A85" s="4" t="s">
        <v>117</v>
      </c>
      <c r="B85" s="34">
        <v>20</v>
      </c>
      <c r="C85" s="34" t="s">
        <v>523</v>
      </c>
      <c r="D85" s="34">
        <v>167</v>
      </c>
      <c r="E85" s="34">
        <v>126</v>
      </c>
      <c r="F85" s="34">
        <v>17</v>
      </c>
      <c r="G85" s="34">
        <v>103</v>
      </c>
      <c r="H85" s="34">
        <v>37</v>
      </c>
      <c r="I85" s="34">
        <v>4</v>
      </c>
      <c r="J85" s="34">
        <v>0</v>
      </c>
      <c r="K85" s="34">
        <v>272</v>
      </c>
      <c r="L85" s="34">
        <v>340</v>
      </c>
      <c r="M85" s="34">
        <v>126</v>
      </c>
      <c r="N85" s="64">
        <v>38848</v>
      </c>
      <c r="O85" s="37">
        <v>425511.57</v>
      </c>
    </row>
    <row r="86" spans="1:15">
      <c r="A86" s="4" t="s">
        <v>118</v>
      </c>
      <c r="B86" s="34">
        <v>10</v>
      </c>
      <c r="C86" s="34">
        <v>0</v>
      </c>
      <c r="D86" s="34">
        <v>13</v>
      </c>
      <c r="E86" s="34">
        <v>36</v>
      </c>
      <c r="F86" s="34">
        <v>4</v>
      </c>
      <c r="G86" s="34">
        <v>6</v>
      </c>
      <c r="H86" s="34">
        <v>6</v>
      </c>
      <c r="I86" s="34">
        <v>0</v>
      </c>
      <c r="J86" s="34">
        <v>0</v>
      </c>
      <c r="K86" s="34">
        <v>36</v>
      </c>
      <c r="L86" s="34">
        <v>33</v>
      </c>
      <c r="M86" s="34">
        <v>17</v>
      </c>
      <c r="N86" s="64">
        <v>4833.8940000000002</v>
      </c>
      <c r="O86" s="37">
        <v>54005.631000000001</v>
      </c>
    </row>
    <row r="87" spans="1:15" ht="27" customHeight="1">
      <c r="A87" s="32" t="s">
        <v>119</v>
      </c>
      <c r="B87" s="34">
        <v>8</v>
      </c>
      <c r="C87" s="34">
        <v>0</v>
      </c>
      <c r="D87" s="34">
        <v>10</v>
      </c>
      <c r="E87" s="34">
        <v>20</v>
      </c>
      <c r="F87" s="34" t="s">
        <v>523</v>
      </c>
      <c r="G87" s="34">
        <v>4</v>
      </c>
      <c r="H87" s="34" t="s">
        <v>523</v>
      </c>
      <c r="I87" s="34" t="s">
        <v>523</v>
      </c>
      <c r="J87" s="34">
        <v>0</v>
      </c>
      <c r="K87" s="34">
        <v>41</v>
      </c>
      <c r="L87" s="34">
        <v>40</v>
      </c>
      <c r="M87" s="34">
        <v>19</v>
      </c>
      <c r="N87" s="64">
        <v>5320</v>
      </c>
      <c r="O87" s="37">
        <v>59122.798000000003</v>
      </c>
    </row>
    <row r="88" spans="1:15">
      <c r="A88" s="4" t="s">
        <v>120</v>
      </c>
      <c r="B88" s="34">
        <v>4</v>
      </c>
      <c r="C88" s="34">
        <v>0</v>
      </c>
      <c r="D88" s="34">
        <v>24</v>
      </c>
      <c r="E88" s="34">
        <v>16</v>
      </c>
      <c r="F88" s="34" t="s">
        <v>523</v>
      </c>
      <c r="G88" s="34">
        <v>11</v>
      </c>
      <c r="H88" s="34" t="s">
        <v>523</v>
      </c>
      <c r="I88" s="34">
        <v>0</v>
      </c>
      <c r="J88" s="34">
        <v>0</v>
      </c>
      <c r="K88" s="34">
        <v>38</v>
      </c>
      <c r="L88" s="34">
        <v>41</v>
      </c>
      <c r="M88" s="34">
        <v>14</v>
      </c>
      <c r="N88" s="64">
        <v>4324</v>
      </c>
      <c r="O88" s="37">
        <v>54765.086000000003</v>
      </c>
    </row>
    <row r="89" spans="1:15">
      <c r="A89" s="4" t="s">
        <v>121</v>
      </c>
      <c r="B89" s="34">
        <v>4</v>
      </c>
      <c r="C89" s="34">
        <v>0</v>
      </c>
      <c r="D89" s="34">
        <v>18</v>
      </c>
      <c r="E89" s="34">
        <v>36</v>
      </c>
      <c r="F89" s="34" t="s">
        <v>523</v>
      </c>
      <c r="G89" s="34">
        <v>12</v>
      </c>
      <c r="H89" s="34" t="s">
        <v>523</v>
      </c>
      <c r="I89" s="34">
        <v>0</v>
      </c>
      <c r="J89" s="34">
        <v>0</v>
      </c>
      <c r="K89" s="34">
        <v>71</v>
      </c>
      <c r="L89" s="34">
        <v>79</v>
      </c>
      <c r="M89" s="34">
        <v>26</v>
      </c>
      <c r="N89" s="64">
        <v>8015</v>
      </c>
      <c r="O89" s="37">
        <v>97499.433000000005</v>
      </c>
    </row>
    <row r="90" spans="1:15">
      <c r="A90" s="4" t="s">
        <v>122</v>
      </c>
      <c r="B90" s="34" t="s">
        <v>523</v>
      </c>
      <c r="C90" s="34">
        <v>0</v>
      </c>
      <c r="D90" s="34">
        <v>11</v>
      </c>
      <c r="E90" s="34">
        <v>17</v>
      </c>
      <c r="F90" s="34" t="s">
        <v>523</v>
      </c>
      <c r="G90" s="34">
        <v>4</v>
      </c>
      <c r="H90" s="34">
        <v>0</v>
      </c>
      <c r="I90" s="34">
        <v>0</v>
      </c>
      <c r="J90" s="34">
        <v>0</v>
      </c>
      <c r="K90" s="34">
        <v>17</v>
      </c>
      <c r="L90" s="34">
        <v>23</v>
      </c>
      <c r="M90" s="34">
        <v>10</v>
      </c>
      <c r="N90" s="64">
        <v>3097</v>
      </c>
      <c r="O90" s="37">
        <v>27705.484</v>
      </c>
    </row>
    <row r="91" spans="1:15">
      <c r="A91" s="4" t="s">
        <v>123</v>
      </c>
      <c r="B91" s="34">
        <v>37</v>
      </c>
      <c r="C91" s="34">
        <v>0</v>
      </c>
      <c r="D91" s="34">
        <v>52</v>
      </c>
      <c r="E91" s="34">
        <v>177</v>
      </c>
      <c r="F91" s="34">
        <v>7</v>
      </c>
      <c r="G91" s="34">
        <v>52</v>
      </c>
      <c r="H91" s="34">
        <v>26</v>
      </c>
      <c r="I91" s="34">
        <v>4</v>
      </c>
      <c r="J91" s="34">
        <v>0</v>
      </c>
      <c r="K91" s="34">
        <v>316</v>
      </c>
      <c r="L91" s="34">
        <v>333</v>
      </c>
      <c r="M91" s="34">
        <v>116</v>
      </c>
      <c r="N91" s="64">
        <v>35362</v>
      </c>
      <c r="O91" s="37">
        <v>441503.74200000003</v>
      </c>
    </row>
    <row r="92" spans="1:15">
      <c r="A92" s="4" t="s">
        <v>124</v>
      </c>
      <c r="B92" s="34">
        <v>11</v>
      </c>
      <c r="C92" s="34">
        <v>0</v>
      </c>
      <c r="D92" s="34">
        <v>10</v>
      </c>
      <c r="E92" s="34">
        <v>22</v>
      </c>
      <c r="F92" s="34">
        <v>0</v>
      </c>
      <c r="G92" s="34">
        <v>5</v>
      </c>
      <c r="H92" s="34">
        <v>5</v>
      </c>
      <c r="I92" s="34" t="s">
        <v>523</v>
      </c>
      <c r="J92" s="34">
        <v>0</v>
      </c>
      <c r="K92" s="34">
        <v>45</v>
      </c>
      <c r="L92" s="34">
        <v>57</v>
      </c>
      <c r="M92" s="34">
        <v>25</v>
      </c>
      <c r="N92" s="64">
        <v>7267</v>
      </c>
      <c r="O92" s="37">
        <v>70720.127000000008</v>
      </c>
    </row>
    <row r="93" spans="1:15">
      <c r="A93" s="4" t="s">
        <v>125</v>
      </c>
      <c r="B93" s="34">
        <v>14</v>
      </c>
      <c r="C93" s="34">
        <v>0</v>
      </c>
      <c r="D93" s="34" t="s">
        <v>523</v>
      </c>
      <c r="E93" s="34">
        <v>30</v>
      </c>
      <c r="F93" s="34" t="s">
        <v>523</v>
      </c>
      <c r="G93" s="34">
        <v>12</v>
      </c>
      <c r="H93" s="34" t="s">
        <v>523</v>
      </c>
      <c r="I93" s="34">
        <v>4</v>
      </c>
      <c r="J93" s="34">
        <v>0</v>
      </c>
      <c r="K93" s="34">
        <v>42</v>
      </c>
      <c r="L93" s="34">
        <v>59</v>
      </c>
      <c r="M93" s="34">
        <v>34</v>
      </c>
      <c r="N93" s="64">
        <v>10595</v>
      </c>
      <c r="O93" s="37">
        <v>79092.191999999995</v>
      </c>
    </row>
    <row r="94" spans="1:15">
      <c r="A94" s="4" t="s">
        <v>126</v>
      </c>
      <c r="B94" s="34">
        <v>7</v>
      </c>
      <c r="C94" s="34">
        <v>0</v>
      </c>
      <c r="D94" s="34">
        <v>27</v>
      </c>
      <c r="E94" s="34">
        <v>45</v>
      </c>
      <c r="F94" s="34">
        <v>8</v>
      </c>
      <c r="G94" s="34">
        <v>18</v>
      </c>
      <c r="H94" s="34">
        <v>17</v>
      </c>
      <c r="I94" s="34">
        <v>0</v>
      </c>
      <c r="J94" s="34">
        <v>0</v>
      </c>
      <c r="K94" s="34">
        <v>65</v>
      </c>
      <c r="L94" s="34">
        <v>99</v>
      </c>
      <c r="M94" s="34">
        <v>47</v>
      </c>
      <c r="N94" s="64">
        <v>13272.85</v>
      </c>
      <c r="O94" s="37">
        <v>111529.54800000001</v>
      </c>
    </row>
    <row r="95" spans="1:15">
      <c r="A95" s="4" t="s">
        <v>127</v>
      </c>
      <c r="B95" s="34">
        <v>16</v>
      </c>
      <c r="C95" s="34" t="s">
        <v>523</v>
      </c>
      <c r="D95" s="34">
        <v>5</v>
      </c>
      <c r="E95" s="34">
        <v>85</v>
      </c>
      <c r="F95" s="34">
        <v>10</v>
      </c>
      <c r="G95" s="34">
        <v>19</v>
      </c>
      <c r="H95" s="34" t="s">
        <v>523</v>
      </c>
      <c r="I95" s="34" t="s">
        <v>523</v>
      </c>
      <c r="J95" s="34">
        <v>0</v>
      </c>
      <c r="K95" s="34">
        <v>74</v>
      </c>
      <c r="L95" s="34">
        <v>80</v>
      </c>
      <c r="M95" s="34">
        <v>36</v>
      </c>
      <c r="N95" s="64">
        <v>11507</v>
      </c>
      <c r="O95" s="37">
        <v>114363.349</v>
      </c>
    </row>
    <row r="96" spans="1:15">
      <c r="A96" s="4" t="s">
        <v>128</v>
      </c>
      <c r="B96" s="34">
        <v>5</v>
      </c>
      <c r="C96" s="34">
        <v>0</v>
      </c>
      <c r="D96" s="34">
        <v>4</v>
      </c>
      <c r="E96" s="34">
        <v>5</v>
      </c>
      <c r="F96" s="34">
        <v>0</v>
      </c>
      <c r="G96" s="34" t="s">
        <v>523</v>
      </c>
      <c r="H96" s="34" t="s">
        <v>523</v>
      </c>
      <c r="I96" s="34">
        <v>0</v>
      </c>
      <c r="J96" s="34">
        <v>0</v>
      </c>
      <c r="K96" s="34">
        <v>19</v>
      </c>
      <c r="L96" s="34">
        <v>24</v>
      </c>
      <c r="M96" s="34">
        <v>9</v>
      </c>
      <c r="N96" s="64">
        <v>3000</v>
      </c>
      <c r="O96" s="37">
        <v>28990.737000000001</v>
      </c>
    </row>
    <row r="97" spans="1:15">
      <c r="A97" s="4" t="s">
        <v>129</v>
      </c>
      <c r="B97" s="34">
        <v>9</v>
      </c>
      <c r="C97" s="34">
        <v>0</v>
      </c>
      <c r="D97" s="34">
        <v>12</v>
      </c>
      <c r="E97" s="34">
        <v>40</v>
      </c>
      <c r="F97" s="34">
        <v>6</v>
      </c>
      <c r="G97" s="34">
        <v>7</v>
      </c>
      <c r="H97" s="34" t="s">
        <v>523</v>
      </c>
      <c r="I97" s="34">
        <v>0</v>
      </c>
      <c r="J97" s="34" t="s">
        <v>523</v>
      </c>
      <c r="K97" s="34">
        <v>51</v>
      </c>
      <c r="L97" s="34">
        <v>56</v>
      </c>
      <c r="M97" s="34">
        <v>21</v>
      </c>
      <c r="N97" s="64">
        <v>5898.049</v>
      </c>
      <c r="O97" s="37">
        <v>73832.634999999995</v>
      </c>
    </row>
    <row r="98" spans="1:15">
      <c r="A98" s="4" t="s">
        <v>130</v>
      </c>
      <c r="B98" s="34">
        <v>19</v>
      </c>
      <c r="C98" s="34">
        <v>0</v>
      </c>
      <c r="D98" s="34">
        <v>12</v>
      </c>
      <c r="E98" s="34">
        <v>174</v>
      </c>
      <c r="F98" s="34">
        <v>14</v>
      </c>
      <c r="G98" s="34">
        <v>38</v>
      </c>
      <c r="H98" s="34">
        <v>8</v>
      </c>
      <c r="I98" s="34" t="s">
        <v>523</v>
      </c>
      <c r="J98" s="34">
        <v>0</v>
      </c>
      <c r="K98" s="34">
        <v>157</v>
      </c>
      <c r="L98" s="34">
        <v>197</v>
      </c>
      <c r="M98" s="34">
        <v>36</v>
      </c>
      <c r="N98" s="64">
        <v>11865.695</v>
      </c>
      <c r="O98" s="37">
        <v>219837.889</v>
      </c>
    </row>
    <row r="99" spans="1:15" ht="27" customHeight="1">
      <c r="A99" s="32" t="s">
        <v>131</v>
      </c>
      <c r="B99" s="34">
        <v>19</v>
      </c>
      <c r="C99" s="34" t="s">
        <v>523</v>
      </c>
      <c r="D99" s="34">
        <v>80</v>
      </c>
      <c r="E99" s="34">
        <v>107</v>
      </c>
      <c r="F99" s="34">
        <v>13</v>
      </c>
      <c r="G99" s="34">
        <v>57</v>
      </c>
      <c r="H99" s="34">
        <v>19</v>
      </c>
      <c r="I99" s="34">
        <v>4</v>
      </c>
      <c r="J99" s="34">
        <v>0</v>
      </c>
      <c r="K99" s="34">
        <v>160</v>
      </c>
      <c r="L99" s="34">
        <v>279</v>
      </c>
      <c r="M99" s="34">
        <v>111</v>
      </c>
      <c r="N99" s="64">
        <v>34236</v>
      </c>
      <c r="O99" s="37">
        <v>287364.13399999996</v>
      </c>
    </row>
    <row r="100" spans="1:15" ht="27" customHeight="1">
      <c r="A100" s="32" t="s">
        <v>132</v>
      </c>
      <c r="B100" s="34">
        <v>27</v>
      </c>
      <c r="C100" s="34">
        <v>0</v>
      </c>
      <c r="D100" s="34">
        <v>29</v>
      </c>
      <c r="E100" s="34">
        <v>154</v>
      </c>
      <c r="F100" s="34">
        <v>11</v>
      </c>
      <c r="G100" s="34">
        <v>18</v>
      </c>
      <c r="H100" s="34">
        <v>6</v>
      </c>
      <c r="I100" s="34" t="s">
        <v>523</v>
      </c>
      <c r="J100" s="34">
        <v>0</v>
      </c>
      <c r="K100" s="34">
        <v>109</v>
      </c>
      <c r="L100" s="34">
        <v>135</v>
      </c>
      <c r="M100" s="34">
        <v>46</v>
      </c>
      <c r="N100" s="64">
        <v>14206</v>
      </c>
      <c r="O100" s="37">
        <v>168727.99100000001</v>
      </c>
    </row>
    <row r="101" spans="1:15">
      <c r="A101" s="4" t="s">
        <v>133</v>
      </c>
      <c r="B101" s="34">
        <v>24</v>
      </c>
      <c r="C101" s="34">
        <v>0</v>
      </c>
      <c r="D101" s="34">
        <v>20</v>
      </c>
      <c r="E101" s="34">
        <v>222</v>
      </c>
      <c r="F101" s="34">
        <v>19</v>
      </c>
      <c r="G101" s="34">
        <v>74</v>
      </c>
      <c r="H101" s="34">
        <v>28</v>
      </c>
      <c r="I101" s="34" t="s">
        <v>523</v>
      </c>
      <c r="J101" s="34" t="s">
        <v>523</v>
      </c>
      <c r="K101" s="34">
        <v>201</v>
      </c>
      <c r="L101" s="34">
        <v>243</v>
      </c>
      <c r="M101" s="34">
        <v>88</v>
      </c>
      <c r="N101" s="64">
        <v>26263</v>
      </c>
      <c r="O101" s="37">
        <v>311015.11900000001</v>
      </c>
    </row>
    <row r="102" spans="1:15">
      <c r="A102" s="4" t="s">
        <v>134</v>
      </c>
      <c r="B102" s="34">
        <v>12</v>
      </c>
      <c r="C102" s="34">
        <v>0</v>
      </c>
      <c r="D102" s="34">
        <v>4</v>
      </c>
      <c r="E102" s="34">
        <v>32</v>
      </c>
      <c r="F102" s="34">
        <v>0</v>
      </c>
      <c r="G102" s="34">
        <v>15</v>
      </c>
      <c r="H102" s="34">
        <v>5</v>
      </c>
      <c r="I102" s="34" t="s">
        <v>523</v>
      </c>
      <c r="J102" s="34">
        <v>0</v>
      </c>
      <c r="K102" s="34">
        <v>37</v>
      </c>
      <c r="L102" s="34">
        <v>40</v>
      </c>
      <c r="M102" s="34">
        <v>26</v>
      </c>
      <c r="N102" s="64">
        <v>8002</v>
      </c>
      <c r="O102" s="37">
        <v>64198.669000000002</v>
      </c>
    </row>
    <row r="103" spans="1:15">
      <c r="A103" s="4" t="s">
        <v>135</v>
      </c>
      <c r="B103" s="34">
        <v>10</v>
      </c>
      <c r="C103" s="34">
        <v>0</v>
      </c>
      <c r="D103" s="34">
        <v>12</v>
      </c>
      <c r="E103" s="34">
        <v>168</v>
      </c>
      <c r="F103" s="34" t="s">
        <v>523</v>
      </c>
      <c r="G103" s="34">
        <v>34</v>
      </c>
      <c r="H103" s="34">
        <v>16</v>
      </c>
      <c r="I103" s="34" t="s">
        <v>523</v>
      </c>
      <c r="J103" s="34" t="s">
        <v>523</v>
      </c>
      <c r="K103" s="34">
        <v>72</v>
      </c>
      <c r="L103" s="34">
        <v>122</v>
      </c>
      <c r="M103" s="34">
        <v>40</v>
      </c>
      <c r="N103" s="64">
        <v>11277</v>
      </c>
      <c r="O103" s="37">
        <v>129711.70699999999</v>
      </c>
    </row>
    <row r="104" spans="1:15">
      <c r="A104" s="4" t="s">
        <v>136</v>
      </c>
      <c r="B104" s="34">
        <v>6</v>
      </c>
      <c r="C104" s="34">
        <v>0</v>
      </c>
      <c r="D104" s="34">
        <v>17</v>
      </c>
      <c r="E104" s="34">
        <v>76</v>
      </c>
      <c r="F104" s="34">
        <v>9</v>
      </c>
      <c r="G104" s="34">
        <v>25</v>
      </c>
      <c r="H104" s="34">
        <v>6</v>
      </c>
      <c r="I104" s="34" t="s">
        <v>523</v>
      </c>
      <c r="J104" s="34">
        <v>0</v>
      </c>
      <c r="K104" s="34">
        <v>41</v>
      </c>
      <c r="L104" s="34">
        <v>75</v>
      </c>
      <c r="M104" s="34">
        <v>27</v>
      </c>
      <c r="N104" s="64">
        <v>7314</v>
      </c>
      <c r="O104" s="37">
        <v>79664.764999999999</v>
      </c>
    </row>
    <row r="105" spans="1:15" ht="27" customHeight="1">
      <c r="A105" s="32" t="s">
        <v>137</v>
      </c>
      <c r="B105" s="34" t="s">
        <v>523</v>
      </c>
      <c r="C105" s="34">
        <v>0</v>
      </c>
      <c r="D105" s="34">
        <v>5</v>
      </c>
      <c r="E105" s="34">
        <v>31</v>
      </c>
      <c r="F105" s="34" t="s">
        <v>523</v>
      </c>
      <c r="G105" s="34">
        <v>15</v>
      </c>
      <c r="H105" s="34">
        <v>4</v>
      </c>
      <c r="I105" s="34" t="s">
        <v>523</v>
      </c>
      <c r="J105" s="34">
        <v>0</v>
      </c>
      <c r="K105" s="34">
        <v>15</v>
      </c>
      <c r="L105" s="34">
        <v>46</v>
      </c>
      <c r="M105" s="34">
        <v>35</v>
      </c>
      <c r="N105" s="64">
        <v>10026.76218</v>
      </c>
      <c r="O105" s="37">
        <v>47197.924179999995</v>
      </c>
    </row>
    <row r="106" spans="1:15">
      <c r="A106" s="4" t="s">
        <v>138</v>
      </c>
      <c r="B106" s="34">
        <v>5</v>
      </c>
      <c r="C106" s="34">
        <v>0</v>
      </c>
      <c r="D106" s="34">
        <v>6</v>
      </c>
      <c r="E106" s="34">
        <v>40</v>
      </c>
      <c r="F106" s="34">
        <v>5</v>
      </c>
      <c r="G106" s="34">
        <v>11</v>
      </c>
      <c r="H106" s="34" t="s">
        <v>523</v>
      </c>
      <c r="I106" s="34">
        <v>0</v>
      </c>
      <c r="J106" s="34">
        <v>0</v>
      </c>
      <c r="K106" s="34">
        <v>30</v>
      </c>
      <c r="L106" s="34">
        <v>33</v>
      </c>
      <c r="M106" s="34">
        <v>19</v>
      </c>
      <c r="N106" s="64">
        <v>5720.7719999999999</v>
      </c>
      <c r="O106" s="37">
        <v>48840.723999999995</v>
      </c>
    </row>
    <row r="107" spans="1:15">
      <c r="A107" s="4" t="s">
        <v>139</v>
      </c>
      <c r="B107" s="34">
        <v>15</v>
      </c>
      <c r="C107" s="34">
        <v>0</v>
      </c>
      <c r="D107" s="34">
        <v>20</v>
      </c>
      <c r="E107" s="34">
        <v>17</v>
      </c>
      <c r="F107" s="34">
        <v>4</v>
      </c>
      <c r="G107" s="34">
        <v>25</v>
      </c>
      <c r="H107" s="34">
        <v>10</v>
      </c>
      <c r="I107" s="34" t="s">
        <v>523</v>
      </c>
      <c r="J107" s="34">
        <v>0</v>
      </c>
      <c r="K107" s="34">
        <v>23</v>
      </c>
      <c r="L107" s="34">
        <v>49</v>
      </c>
      <c r="M107" s="34">
        <v>28</v>
      </c>
      <c r="N107" s="64">
        <v>7666.7879999999996</v>
      </c>
      <c r="O107" s="37">
        <v>59387.673999999999</v>
      </c>
    </row>
    <row r="108" spans="1:15">
      <c r="A108" s="4" t="s">
        <v>140</v>
      </c>
      <c r="B108" s="34">
        <v>20</v>
      </c>
      <c r="C108" s="34">
        <v>0</v>
      </c>
      <c r="D108" s="34">
        <v>10</v>
      </c>
      <c r="E108" s="34">
        <v>24</v>
      </c>
      <c r="F108" s="34" t="s">
        <v>523</v>
      </c>
      <c r="G108" s="34">
        <v>8</v>
      </c>
      <c r="H108" s="34">
        <v>4</v>
      </c>
      <c r="I108" s="34">
        <v>0</v>
      </c>
      <c r="J108" s="34">
        <v>0</v>
      </c>
      <c r="K108" s="34">
        <v>12</v>
      </c>
      <c r="L108" s="34">
        <v>19</v>
      </c>
      <c r="M108" s="34">
        <v>19</v>
      </c>
      <c r="N108" s="64">
        <v>6428</v>
      </c>
      <c r="O108" s="37">
        <v>35690.048999999999</v>
      </c>
    </row>
    <row r="109" spans="1:15">
      <c r="A109" s="4" t="s">
        <v>141</v>
      </c>
      <c r="B109" s="34">
        <v>15</v>
      </c>
      <c r="C109" s="34">
        <v>0</v>
      </c>
      <c r="D109" s="34">
        <v>21</v>
      </c>
      <c r="E109" s="34">
        <v>39</v>
      </c>
      <c r="F109" s="34">
        <v>6</v>
      </c>
      <c r="G109" s="34">
        <v>44</v>
      </c>
      <c r="H109" s="34">
        <v>23</v>
      </c>
      <c r="I109" s="34">
        <v>5</v>
      </c>
      <c r="J109" s="34">
        <v>0</v>
      </c>
      <c r="K109" s="34">
        <v>164</v>
      </c>
      <c r="L109" s="34">
        <v>173</v>
      </c>
      <c r="M109" s="34">
        <v>67</v>
      </c>
      <c r="N109" s="64">
        <v>19818</v>
      </c>
      <c r="O109" s="37">
        <v>237805.503</v>
      </c>
    </row>
    <row r="110" spans="1:15">
      <c r="A110" s="4" t="s">
        <v>142</v>
      </c>
      <c r="B110" s="34">
        <v>56</v>
      </c>
      <c r="C110" s="34" t="s">
        <v>523</v>
      </c>
      <c r="D110" s="34">
        <v>157</v>
      </c>
      <c r="E110" s="34">
        <v>213</v>
      </c>
      <c r="F110" s="34">
        <v>36</v>
      </c>
      <c r="G110" s="34">
        <v>98</v>
      </c>
      <c r="H110" s="34">
        <v>55</v>
      </c>
      <c r="I110" s="34">
        <v>5</v>
      </c>
      <c r="J110" s="34">
        <v>0</v>
      </c>
      <c r="K110" s="34">
        <v>226</v>
      </c>
      <c r="L110" s="34">
        <v>454</v>
      </c>
      <c r="M110" s="34">
        <v>232</v>
      </c>
      <c r="N110" s="64">
        <v>69146</v>
      </c>
      <c r="O110" s="37">
        <v>476929.18699999998</v>
      </c>
    </row>
    <row r="111" spans="1:15">
      <c r="A111" s="4" t="s">
        <v>143</v>
      </c>
      <c r="B111" s="34">
        <v>48</v>
      </c>
      <c r="C111" s="34">
        <v>0</v>
      </c>
      <c r="D111" s="34">
        <v>84</v>
      </c>
      <c r="E111" s="34">
        <v>172</v>
      </c>
      <c r="F111" s="34">
        <v>29</v>
      </c>
      <c r="G111" s="34">
        <v>50</v>
      </c>
      <c r="H111" s="34">
        <v>13</v>
      </c>
      <c r="I111" s="34">
        <v>8</v>
      </c>
      <c r="J111" s="34">
        <v>0</v>
      </c>
      <c r="K111" s="34">
        <v>197</v>
      </c>
      <c r="L111" s="34">
        <v>262</v>
      </c>
      <c r="M111" s="34">
        <v>79</v>
      </c>
      <c r="N111" s="64">
        <v>24084</v>
      </c>
      <c r="O111" s="37">
        <v>315561.89399999997</v>
      </c>
    </row>
    <row r="112" spans="1:15">
      <c r="A112" s="4" t="s">
        <v>144</v>
      </c>
      <c r="B112" s="34">
        <v>10</v>
      </c>
      <c r="C112" s="34">
        <v>0</v>
      </c>
      <c r="D112" s="34">
        <v>31</v>
      </c>
      <c r="E112" s="34">
        <v>56</v>
      </c>
      <c r="F112" s="34">
        <v>12</v>
      </c>
      <c r="G112" s="34">
        <v>29</v>
      </c>
      <c r="H112" s="34">
        <v>11</v>
      </c>
      <c r="I112" s="34">
        <v>0</v>
      </c>
      <c r="J112" s="34">
        <v>0</v>
      </c>
      <c r="K112" s="34">
        <v>61</v>
      </c>
      <c r="L112" s="34">
        <v>72</v>
      </c>
      <c r="M112" s="34">
        <v>35</v>
      </c>
      <c r="N112" s="64">
        <v>11404.25193</v>
      </c>
      <c r="O112" s="37">
        <v>102547.96093</v>
      </c>
    </row>
    <row r="113" spans="1:15">
      <c r="A113" s="4" t="s">
        <v>145</v>
      </c>
      <c r="B113" s="34" t="s">
        <v>523</v>
      </c>
      <c r="C113" s="34">
        <v>0</v>
      </c>
      <c r="D113" s="34">
        <v>11</v>
      </c>
      <c r="E113" s="34">
        <v>19</v>
      </c>
      <c r="F113" s="34" t="s">
        <v>523</v>
      </c>
      <c r="G113" s="34">
        <v>8</v>
      </c>
      <c r="H113" s="34" t="s">
        <v>523</v>
      </c>
      <c r="I113" s="34">
        <v>0</v>
      </c>
      <c r="J113" s="34">
        <v>0</v>
      </c>
      <c r="K113" s="34">
        <v>34</v>
      </c>
      <c r="L113" s="34">
        <v>59</v>
      </c>
      <c r="M113" s="34">
        <v>26</v>
      </c>
      <c r="N113" s="64">
        <v>7298</v>
      </c>
      <c r="O113" s="37">
        <v>57495.199999999997</v>
      </c>
    </row>
    <row r="114" spans="1:15">
      <c r="A114" s="4" t="s">
        <v>146</v>
      </c>
      <c r="B114" s="34">
        <v>6</v>
      </c>
      <c r="C114" s="34">
        <v>0</v>
      </c>
      <c r="D114" s="34">
        <v>12</v>
      </c>
      <c r="E114" s="34">
        <v>16</v>
      </c>
      <c r="F114" s="34" t="s">
        <v>523</v>
      </c>
      <c r="G114" s="34">
        <v>11</v>
      </c>
      <c r="H114" s="34" t="s">
        <v>523</v>
      </c>
      <c r="I114" s="34">
        <v>0</v>
      </c>
      <c r="J114" s="34">
        <v>0</v>
      </c>
      <c r="K114" s="34">
        <v>24</v>
      </c>
      <c r="L114" s="34">
        <v>49</v>
      </c>
      <c r="M114" s="34">
        <v>30</v>
      </c>
      <c r="N114" s="64">
        <v>9037.56</v>
      </c>
      <c r="O114" s="37">
        <v>52132.998</v>
      </c>
    </row>
    <row r="115" spans="1:15">
      <c r="A115" s="4" t="s">
        <v>147</v>
      </c>
      <c r="B115" s="34">
        <v>10</v>
      </c>
      <c r="C115" s="34">
        <v>0</v>
      </c>
      <c r="D115" s="34">
        <v>31</v>
      </c>
      <c r="E115" s="34">
        <v>61</v>
      </c>
      <c r="F115" s="34">
        <v>8</v>
      </c>
      <c r="G115" s="34">
        <v>19</v>
      </c>
      <c r="H115" s="34">
        <v>7</v>
      </c>
      <c r="I115" s="34">
        <v>0</v>
      </c>
      <c r="J115" s="34">
        <v>0</v>
      </c>
      <c r="K115" s="34">
        <v>43</v>
      </c>
      <c r="L115" s="34">
        <v>85</v>
      </c>
      <c r="M115" s="34">
        <v>34</v>
      </c>
      <c r="N115" s="64">
        <v>9058.6774499999992</v>
      </c>
      <c r="O115" s="37">
        <v>83667.368450000009</v>
      </c>
    </row>
    <row r="116" spans="1:15">
      <c r="A116" s="4" t="s">
        <v>148</v>
      </c>
      <c r="B116" s="34">
        <v>58</v>
      </c>
      <c r="C116" s="34" t="s">
        <v>523</v>
      </c>
      <c r="D116" s="34">
        <v>111</v>
      </c>
      <c r="E116" s="34">
        <v>162</v>
      </c>
      <c r="F116" s="34">
        <v>29</v>
      </c>
      <c r="G116" s="34">
        <v>45</v>
      </c>
      <c r="H116" s="34">
        <v>28</v>
      </c>
      <c r="I116" s="34">
        <v>8</v>
      </c>
      <c r="J116" s="34">
        <v>0</v>
      </c>
      <c r="K116" s="34">
        <v>270</v>
      </c>
      <c r="L116" s="34">
        <v>338</v>
      </c>
      <c r="M116" s="34">
        <v>156</v>
      </c>
      <c r="N116" s="64">
        <v>47990</v>
      </c>
      <c r="O116" s="37">
        <v>437757.49200000003</v>
      </c>
    </row>
    <row r="117" spans="1:15">
      <c r="A117" s="4" t="s">
        <v>149</v>
      </c>
      <c r="B117" s="34">
        <v>10</v>
      </c>
      <c r="C117" s="34" t="s">
        <v>523</v>
      </c>
      <c r="D117" s="34">
        <v>30</v>
      </c>
      <c r="E117" s="34">
        <v>63</v>
      </c>
      <c r="F117" s="34">
        <v>14</v>
      </c>
      <c r="G117" s="34">
        <v>31</v>
      </c>
      <c r="H117" s="34">
        <v>8</v>
      </c>
      <c r="I117" s="34" t="s">
        <v>523</v>
      </c>
      <c r="J117" s="34">
        <v>0</v>
      </c>
      <c r="K117" s="34">
        <v>53</v>
      </c>
      <c r="L117" s="34">
        <v>84</v>
      </c>
      <c r="M117" s="34">
        <v>41</v>
      </c>
      <c r="N117" s="64">
        <v>12449</v>
      </c>
      <c r="O117" s="37">
        <v>100523.429</v>
      </c>
    </row>
    <row r="118" spans="1:15">
      <c r="A118" s="4" t="s">
        <v>150</v>
      </c>
      <c r="B118" s="34">
        <v>19</v>
      </c>
      <c r="C118" s="34">
        <v>0</v>
      </c>
      <c r="D118" s="34">
        <v>33</v>
      </c>
      <c r="E118" s="34">
        <v>95</v>
      </c>
      <c r="F118" s="34">
        <v>9</v>
      </c>
      <c r="G118" s="34">
        <v>40</v>
      </c>
      <c r="H118" s="34">
        <v>20</v>
      </c>
      <c r="I118" s="34">
        <v>0</v>
      </c>
      <c r="J118" s="34">
        <v>0</v>
      </c>
      <c r="K118" s="34">
        <v>111</v>
      </c>
      <c r="L118" s="34">
        <v>155</v>
      </c>
      <c r="M118" s="34">
        <v>61</v>
      </c>
      <c r="N118" s="64">
        <v>18495</v>
      </c>
      <c r="O118" s="37">
        <v>182950.277</v>
      </c>
    </row>
    <row r="119" spans="1:15">
      <c r="A119" s="4" t="s">
        <v>151</v>
      </c>
      <c r="B119" s="34">
        <v>11</v>
      </c>
      <c r="C119" s="34" t="s">
        <v>523</v>
      </c>
      <c r="D119" s="34">
        <v>15</v>
      </c>
      <c r="E119" s="34" t="s">
        <v>523</v>
      </c>
      <c r="F119" s="34">
        <v>11</v>
      </c>
      <c r="G119" s="34">
        <v>8</v>
      </c>
      <c r="H119" s="34">
        <v>5</v>
      </c>
      <c r="I119" s="34" t="s">
        <v>523</v>
      </c>
      <c r="J119" s="34" t="s">
        <v>523</v>
      </c>
      <c r="K119" s="34">
        <v>33</v>
      </c>
      <c r="L119" s="34">
        <v>31</v>
      </c>
      <c r="M119" s="34">
        <v>31</v>
      </c>
      <c r="N119" s="64">
        <v>9879</v>
      </c>
      <c r="O119" s="37">
        <v>61219.803</v>
      </c>
    </row>
    <row r="120" spans="1:15">
      <c r="A120" s="4" t="s">
        <v>152</v>
      </c>
      <c r="B120" s="34">
        <v>24</v>
      </c>
      <c r="C120" s="34">
        <v>0</v>
      </c>
      <c r="D120" s="34">
        <v>107</v>
      </c>
      <c r="E120" s="34">
        <v>219</v>
      </c>
      <c r="F120" s="34">
        <v>68</v>
      </c>
      <c r="G120" s="34">
        <v>65</v>
      </c>
      <c r="H120" s="34">
        <v>34</v>
      </c>
      <c r="I120" s="34">
        <v>6</v>
      </c>
      <c r="J120" s="34" t="s">
        <v>523</v>
      </c>
      <c r="K120" s="34">
        <v>326</v>
      </c>
      <c r="L120" s="34">
        <v>382</v>
      </c>
      <c r="M120" s="34">
        <v>190</v>
      </c>
      <c r="N120" s="64">
        <v>57094</v>
      </c>
      <c r="O120" s="37">
        <v>506674.04399999999</v>
      </c>
    </row>
    <row r="121" spans="1:15">
      <c r="A121" s="4" t="s">
        <v>153</v>
      </c>
      <c r="B121" s="34">
        <v>145</v>
      </c>
      <c r="C121" s="34">
        <v>5</v>
      </c>
      <c r="D121" s="34">
        <v>329</v>
      </c>
      <c r="E121" s="34">
        <v>528</v>
      </c>
      <c r="F121" s="34">
        <v>117</v>
      </c>
      <c r="G121" s="34">
        <v>173</v>
      </c>
      <c r="H121" s="34">
        <v>141</v>
      </c>
      <c r="I121" s="34">
        <v>17</v>
      </c>
      <c r="J121" s="34">
        <v>0</v>
      </c>
      <c r="K121" s="34">
        <v>864</v>
      </c>
      <c r="L121" s="34">
        <v>699</v>
      </c>
      <c r="M121" s="34">
        <v>483</v>
      </c>
      <c r="N121" s="64">
        <v>142693</v>
      </c>
      <c r="O121" s="37">
        <v>1300422.5419999999</v>
      </c>
    </row>
    <row r="122" spans="1:15">
      <c r="A122" s="4" t="s">
        <v>154</v>
      </c>
      <c r="B122" s="34">
        <v>8</v>
      </c>
      <c r="C122" s="34">
        <v>0</v>
      </c>
      <c r="D122" s="34">
        <v>46</v>
      </c>
      <c r="E122" s="34">
        <v>28</v>
      </c>
      <c r="F122" s="34">
        <v>4</v>
      </c>
      <c r="G122" s="34">
        <v>19</v>
      </c>
      <c r="H122" s="34">
        <v>8</v>
      </c>
      <c r="I122" s="34" t="s">
        <v>523</v>
      </c>
      <c r="J122" s="34">
        <v>0</v>
      </c>
      <c r="K122" s="34">
        <v>24</v>
      </c>
      <c r="L122" s="34">
        <v>49</v>
      </c>
      <c r="M122" s="34">
        <v>17</v>
      </c>
      <c r="N122" s="64">
        <v>4917</v>
      </c>
      <c r="O122" s="37">
        <v>54142.745999999999</v>
      </c>
    </row>
    <row r="123" spans="1:15">
      <c r="A123" s="4" t="s">
        <v>155</v>
      </c>
      <c r="B123" s="34" t="s">
        <v>523</v>
      </c>
      <c r="C123" s="34">
        <v>0</v>
      </c>
      <c r="D123" s="34" t="s">
        <v>523</v>
      </c>
      <c r="E123" s="34">
        <v>9</v>
      </c>
      <c r="F123" s="34" t="s">
        <v>523</v>
      </c>
      <c r="G123" s="34">
        <v>6</v>
      </c>
      <c r="H123" s="34" t="s">
        <v>523</v>
      </c>
      <c r="I123" s="34">
        <v>0</v>
      </c>
      <c r="J123" s="34">
        <v>0</v>
      </c>
      <c r="K123" s="34">
        <v>9</v>
      </c>
      <c r="L123" s="34">
        <v>31</v>
      </c>
      <c r="M123" s="34">
        <v>7</v>
      </c>
      <c r="N123" s="64">
        <v>2051</v>
      </c>
      <c r="O123" s="37">
        <v>20371.039000000001</v>
      </c>
    </row>
    <row r="124" spans="1:15">
      <c r="A124" s="4" t="s">
        <v>156</v>
      </c>
      <c r="B124" s="34" t="s">
        <v>523</v>
      </c>
      <c r="C124" s="34">
        <v>0</v>
      </c>
      <c r="D124" s="34">
        <v>20</v>
      </c>
      <c r="E124" s="34">
        <v>38</v>
      </c>
      <c r="F124" s="34">
        <v>4</v>
      </c>
      <c r="G124" s="34">
        <v>14</v>
      </c>
      <c r="H124" s="34">
        <v>13</v>
      </c>
      <c r="I124" s="34">
        <v>0</v>
      </c>
      <c r="J124" s="34">
        <v>0</v>
      </c>
      <c r="K124" s="34">
        <v>42</v>
      </c>
      <c r="L124" s="34">
        <v>94</v>
      </c>
      <c r="M124" s="34">
        <v>45</v>
      </c>
      <c r="N124" s="64">
        <v>13108</v>
      </c>
      <c r="O124" s="37">
        <v>86041.760999999999</v>
      </c>
    </row>
    <row r="125" spans="1:15">
      <c r="A125" s="4" t="s">
        <v>157</v>
      </c>
      <c r="B125" s="34">
        <v>9</v>
      </c>
      <c r="C125" s="34" t="s">
        <v>523</v>
      </c>
      <c r="D125" s="34">
        <v>19</v>
      </c>
      <c r="E125" s="34">
        <v>37</v>
      </c>
      <c r="F125" s="34" t="s">
        <v>523</v>
      </c>
      <c r="G125" s="34">
        <v>18</v>
      </c>
      <c r="H125" s="34">
        <v>17</v>
      </c>
      <c r="I125" s="34" t="s">
        <v>523</v>
      </c>
      <c r="J125" s="34">
        <v>0</v>
      </c>
      <c r="K125" s="34">
        <v>38</v>
      </c>
      <c r="L125" s="34">
        <v>63</v>
      </c>
      <c r="M125" s="34">
        <v>22</v>
      </c>
      <c r="N125" s="64">
        <v>6506</v>
      </c>
      <c r="O125" s="37">
        <v>69560.03</v>
      </c>
    </row>
    <row r="126" spans="1:15">
      <c r="A126" s="4" t="s">
        <v>158</v>
      </c>
      <c r="B126" s="34" t="s">
        <v>523</v>
      </c>
      <c r="C126" s="34">
        <v>0</v>
      </c>
      <c r="D126" s="34">
        <v>13</v>
      </c>
      <c r="E126" s="34">
        <v>19</v>
      </c>
      <c r="F126" s="34">
        <v>6</v>
      </c>
      <c r="G126" s="34">
        <v>20</v>
      </c>
      <c r="H126" s="34">
        <v>5</v>
      </c>
      <c r="I126" s="34">
        <v>0</v>
      </c>
      <c r="J126" s="34">
        <v>0</v>
      </c>
      <c r="K126" s="34">
        <v>18</v>
      </c>
      <c r="L126" s="34">
        <v>33</v>
      </c>
      <c r="M126" s="34">
        <v>26</v>
      </c>
      <c r="N126" s="64">
        <v>7684</v>
      </c>
      <c r="O126" s="37">
        <v>43651.891000000003</v>
      </c>
    </row>
    <row r="127" spans="1:15">
      <c r="A127" s="4" t="s">
        <v>159</v>
      </c>
      <c r="B127" s="34">
        <v>5</v>
      </c>
      <c r="C127" s="34">
        <v>0</v>
      </c>
      <c r="D127" s="34">
        <v>19</v>
      </c>
      <c r="E127" s="34">
        <v>27</v>
      </c>
      <c r="F127" s="34">
        <v>12</v>
      </c>
      <c r="G127" s="34">
        <v>10</v>
      </c>
      <c r="H127" s="34">
        <v>6</v>
      </c>
      <c r="I127" s="34" t="s">
        <v>523</v>
      </c>
      <c r="J127" s="34">
        <v>0</v>
      </c>
      <c r="K127" s="34">
        <v>33</v>
      </c>
      <c r="L127" s="34">
        <v>46</v>
      </c>
      <c r="M127" s="34">
        <v>31</v>
      </c>
      <c r="N127" s="64">
        <v>9432</v>
      </c>
      <c r="O127" s="37">
        <v>64377.078000000001</v>
      </c>
    </row>
    <row r="128" spans="1:15">
      <c r="A128" s="4" t="s">
        <v>160</v>
      </c>
      <c r="B128" s="34">
        <v>7</v>
      </c>
      <c r="C128" s="34">
        <v>0</v>
      </c>
      <c r="D128" s="34">
        <v>27</v>
      </c>
      <c r="E128" s="34">
        <v>30</v>
      </c>
      <c r="F128" s="34">
        <v>7</v>
      </c>
      <c r="G128" s="34">
        <v>28</v>
      </c>
      <c r="H128" s="34">
        <v>14</v>
      </c>
      <c r="I128" s="34">
        <v>0</v>
      </c>
      <c r="J128" s="34">
        <v>0</v>
      </c>
      <c r="K128" s="34">
        <v>31</v>
      </c>
      <c r="L128" s="34">
        <v>49</v>
      </c>
      <c r="M128" s="34">
        <v>15</v>
      </c>
      <c r="N128" s="64">
        <v>4299</v>
      </c>
      <c r="O128" s="37">
        <v>58963.688000000002</v>
      </c>
    </row>
    <row r="129" spans="1:15">
      <c r="A129" s="4" t="s">
        <v>161</v>
      </c>
      <c r="B129" s="34" t="s">
        <v>523</v>
      </c>
      <c r="C129" s="34">
        <v>0</v>
      </c>
      <c r="D129" s="34">
        <v>32</v>
      </c>
      <c r="E129" s="34">
        <v>36</v>
      </c>
      <c r="F129" s="34">
        <v>10</v>
      </c>
      <c r="G129" s="34">
        <v>15</v>
      </c>
      <c r="H129" s="34">
        <v>4</v>
      </c>
      <c r="I129" s="34">
        <v>0</v>
      </c>
      <c r="J129" s="34">
        <v>0</v>
      </c>
      <c r="K129" s="34">
        <v>38</v>
      </c>
      <c r="L129" s="34">
        <v>38</v>
      </c>
      <c r="M129" s="34">
        <v>27</v>
      </c>
      <c r="N129" s="64">
        <v>8150</v>
      </c>
      <c r="O129" s="37">
        <v>62389.131000000001</v>
      </c>
    </row>
    <row r="130" spans="1:15">
      <c r="A130" s="4" t="s">
        <v>162</v>
      </c>
      <c r="B130" s="34" t="s">
        <v>523</v>
      </c>
      <c r="C130" s="34">
        <v>0</v>
      </c>
      <c r="D130" s="34">
        <v>24</v>
      </c>
      <c r="E130" s="34">
        <v>22</v>
      </c>
      <c r="F130" s="34">
        <v>0</v>
      </c>
      <c r="G130" s="34">
        <v>19</v>
      </c>
      <c r="H130" s="34">
        <v>11</v>
      </c>
      <c r="I130" s="34">
        <v>0</v>
      </c>
      <c r="J130" s="34">
        <v>0</v>
      </c>
      <c r="K130" s="34">
        <v>20</v>
      </c>
      <c r="L130" s="34">
        <v>41</v>
      </c>
      <c r="M130" s="34">
        <v>34</v>
      </c>
      <c r="N130" s="64">
        <v>11644</v>
      </c>
      <c r="O130" s="37">
        <v>53452.625</v>
      </c>
    </row>
    <row r="131" spans="1:15">
      <c r="A131" s="4" t="s">
        <v>163</v>
      </c>
      <c r="B131" s="34">
        <v>18</v>
      </c>
      <c r="C131" s="34">
        <v>0</v>
      </c>
      <c r="D131" s="34">
        <v>41</v>
      </c>
      <c r="E131" s="34">
        <v>112</v>
      </c>
      <c r="F131" s="34">
        <v>12</v>
      </c>
      <c r="G131" s="34">
        <v>40</v>
      </c>
      <c r="H131" s="34">
        <v>24</v>
      </c>
      <c r="I131" s="34">
        <v>6</v>
      </c>
      <c r="J131" s="34">
        <v>0</v>
      </c>
      <c r="K131" s="34">
        <v>113</v>
      </c>
      <c r="L131" s="34">
        <v>159</v>
      </c>
      <c r="M131" s="34">
        <v>73</v>
      </c>
      <c r="N131" s="64">
        <v>22771</v>
      </c>
      <c r="O131" s="37">
        <v>199864.50099999999</v>
      </c>
    </row>
    <row r="132" spans="1:15">
      <c r="A132" s="4" t="s">
        <v>164</v>
      </c>
      <c r="B132" s="34">
        <v>8</v>
      </c>
      <c r="C132" s="34">
        <v>0</v>
      </c>
      <c r="D132" s="34">
        <v>59</v>
      </c>
      <c r="E132" s="34">
        <v>34</v>
      </c>
      <c r="F132" s="34">
        <v>15</v>
      </c>
      <c r="G132" s="34">
        <v>29</v>
      </c>
      <c r="H132" s="34">
        <v>16</v>
      </c>
      <c r="I132" s="34" t="s">
        <v>523</v>
      </c>
      <c r="J132" s="34">
        <v>0</v>
      </c>
      <c r="K132" s="34">
        <v>20</v>
      </c>
      <c r="L132" s="34">
        <v>62</v>
      </c>
      <c r="M132" s="34">
        <v>54</v>
      </c>
      <c r="N132" s="64">
        <v>15270</v>
      </c>
      <c r="O132" s="37">
        <v>76059.002999999997</v>
      </c>
    </row>
    <row r="133" spans="1:15">
      <c r="A133" s="4" t="s">
        <v>165</v>
      </c>
      <c r="B133" s="34">
        <v>6</v>
      </c>
      <c r="C133" s="34">
        <v>0</v>
      </c>
      <c r="D133" s="34">
        <v>30</v>
      </c>
      <c r="E133" s="34">
        <v>33</v>
      </c>
      <c r="F133" s="34">
        <v>6</v>
      </c>
      <c r="G133" s="34">
        <v>22</v>
      </c>
      <c r="H133" s="34">
        <v>6</v>
      </c>
      <c r="I133" s="34">
        <v>0</v>
      </c>
      <c r="J133" s="34">
        <v>0</v>
      </c>
      <c r="K133" s="34">
        <v>79</v>
      </c>
      <c r="L133" s="34">
        <v>104</v>
      </c>
      <c r="M133" s="34">
        <v>41</v>
      </c>
      <c r="N133" s="64">
        <v>12017</v>
      </c>
      <c r="O133" s="37">
        <v>121125.958</v>
      </c>
    </row>
    <row r="134" spans="1:15">
      <c r="A134" s="4" t="s">
        <v>166</v>
      </c>
      <c r="B134" s="34" t="s">
        <v>523</v>
      </c>
      <c r="C134" s="34">
        <v>0</v>
      </c>
      <c r="D134" s="34">
        <v>13</v>
      </c>
      <c r="E134" s="34">
        <v>25</v>
      </c>
      <c r="F134" s="34">
        <v>4</v>
      </c>
      <c r="G134" s="34">
        <v>5</v>
      </c>
      <c r="H134" s="34">
        <v>5</v>
      </c>
      <c r="I134" s="34" t="s">
        <v>523</v>
      </c>
      <c r="J134" s="34">
        <v>0</v>
      </c>
      <c r="K134" s="34">
        <v>38</v>
      </c>
      <c r="L134" s="34">
        <v>45</v>
      </c>
      <c r="M134" s="34">
        <v>20</v>
      </c>
      <c r="N134" s="64">
        <v>5789</v>
      </c>
      <c r="O134" s="37">
        <v>57104.52</v>
      </c>
    </row>
    <row r="135" spans="1:15">
      <c r="A135" s="4" t="s">
        <v>167</v>
      </c>
      <c r="B135" s="34">
        <v>25</v>
      </c>
      <c r="C135" s="34" t="s">
        <v>523</v>
      </c>
      <c r="D135" s="34">
        <v>48</v>
      </c>
      <c r="E135" s="34">
        <v>60</v>
      </c>
      <c r="F135" s="34">
        <v>5</v>
      </c>
      <c r="G135" s="34">
        <v>24</v>
      </c>
      <c r="H135" s="34">
        <v>13</v>
      </c>
      <c r="I135" s="34">
        <v>0</v>
      </c>
      <c r="J135" s="34">
        <v>0</v>
      </c>
      <c r="K135" s="34">
        <v>92</v>
      </c>
      <c r="L135" s="34">
        <v>132</v>
      </c>
      <c r="M135" s="34">
        <v>78</v>
      </c>
      <c r="N135" s="64">
        <v>23919</v>
      </c>
      <c r="O135" s="37">
        <v>166716.34099999999</v>
      </c>
    </row>
    <row r="136" spans="1:15">
      <c r="A136" s="4" t="s">
        <v>168</v>
      </c>
      <c r="B136" s="34">
        <v>4</v>
      </c>
      <c r="C136" s="34">
        <v>0</v>
      </c>
      <c r="D136" s="34">
        <v>9</v>
      </c>
      <c r="E136" s="34">
        <v>25</v>
      </c>
      <c r="F136" s="34" t="s">
        <v>523</v>
      </c>
      <c r="G136" s="34">
        <v>8</v>
      </c>
      <c r="H136" s="34" t="s">
        <v>523</v>
      </c>
      <c r="I136" s="34">
        <v>0</v>
      </c>
      <c r="J136" s="34">
        <v>0</v>
      </c>
      <c r="K136" s="34">
        <v>15</v>
      </c>
      <c r="L136" s="34">
        <v>47</v>
      </c>
      <c r="M136" s="34">
        <v>19</v>
      </c>
      <c r="N136" s="64">
        <v>5883</v>
      </c>
      <c r="O136" s="37">
        <v>37279.699000000001</v>
      </c>
    </row>
    <row r="137" spans="1:15">
      <c r="A137" s="4" t="s">
        <v>169</v>
      </c>
      <c r="B137" s="34">
        <v>5</v>
      </c>
      <c r="C137" s="34">
        <v>0</v>
      </c>
      <c r="D137" s="34">
        <v>17</v>
      </c>
      <c r="E137" s="34">
        <v>22</v>
      </c>
      <c r="F137" s="34">
        <v>5</v>
      </c>
      <c r="G137" s="34">
        <v>21</v>
      </c>
      <c r="H137" s="34">
        <v>8</v>
      </c>
      <c r="I137" s="34">
        <v>0</v>
      </c>
      <c r="J137" s="34">
        <v>0</v>
      </c>
      <c r="K137" s="34">
        <v>38</v>
      </c>
      <c r="L137" s="34">
        <v>52</v>
      </c>
      <c r="M137" s="34">
        <v>30</v>
      </c>
      <c r="N137" s="64">
        <v>8916</v>
      </c>
      <c r="O137" s="37">
        <v>68476.19</v>
      </c>
    </row>
    <row r="138" spans="1:15" ht="27" customHeight="1">
      <c r="A138" s="32" t="s">
        <v>170</v>
      </c>
      <c r="B138" s="34">
        <v>22</v>
      </c>
      <c r="C138" s="34">
        <v>0</v>
      </c>
      <c r="D138" s="34">
        <v>54</v>
      </c>
      <c r="E138" s="34">
        <v>102</v>
      </c>
      <c r="F138" s="34">
        <v>10</v>
      </c>
      <c r="G138" s="34">
        <v>31</v>
      </c>
      <c r="H138" s="34">
        <v>9</v>
      </c>
      <c r="I138" s="34">
        <v>0</v>
      </c>
      <c r="J138" s="34">
        <v>0</v>
      </c>
      <c r="K138" s="34">
        <v>125</v>
      </c>
      <c r="L138" s="34">
        <v>188</v>
      </c>
      <c r="M138" s="34">
        <v>77</v>
      </c>
      <c r="N138" s="64">
        <v>23112</v>
      </c>
      <c r="O138" s="37">
        <v>207993.163</v>
      </c>
    </row>
    <row r="139" spans="1:15">
      <c r="A139" s="4" t="s">
        <v>171</v>
      </c>
      <c r="B139" s="34">
        <v>19</v>
      </c>
      <c r="C139" s="34">
        <v>0</v>
      </c>
      <c r="D139" s="34">
        <v>79</v>
      </c>
      <c r="E139" s="34">
        <v>71</v>
      </c>
      <c r="F139" s="34">
        <v>31</v>
      </c>
      <c r="G139" s="34">
        <v>38</v>
      </c>
      <c r="H139" s="34">
        <v>33</v>
      </c>
      <c r="I139" s="34" t="s">
        <v>523</v>
      </c>
      <c r="J139" s="34">
        <v>0</v>
      </c>
      <c r="K139" s="34">
        <v>291</v>
      </c>
      <c r="L139" s="34">
        <v>316</v>
      </c>
      <c r="M139" s="34">
        <v>129</v>
      </c>
      <c r="N139" s="64">
        <v>39696</v>
      </c>
      <c r="O139" s="37">
        <v>412262.98200000002</v>
      </c>
    </row>
    <row r="140" spans="1:15">
      <c r="A140" s="4" t="s">
        <v>172</v>
      </c>
      <c r="B140" s="34">
        <v>11</v>
      </c>
      <c r="C140" s="34">
        <v>0</v>
      </c>
      <c r="D140" s="34" t="s">
        <v>523</v>
      </c>
      <c r="E140" s="34">
        <v>33</v>
      </c>
      <c r="F140" s="34">
        <v>0</v>
      </c>
      <c r="G140" s="34">
        <v>13</v>
      </c>
      <c r="H140" s="34">
        <v>4</v>
      </c>
      <c r="I140" s="34">
        <v>0</v>
      </c>
      <c r="J140" s="34">
        <v>0</v>
      </c>
      <c r="K140" s="34">
        <v>18</v>
      </c>
      <c r="L140" s="34">
        <v>36</v>
      </c>
      <c r="M140" s="34">
        <v>13</v>
      </c>
      <c r="N140" s="64">
        <v>3830</v>
      </c>
      <c r="O140" s="37">
        <v>38165.106</v>
      </c>
    </row>
    <row r="141" spans="1:15">
      <c r="A141" s="4" t="s">
        <v>173</v>
      </c>
      <c r="B141" s="34">
        <v>30</v>
      </c>
      <c r="C141" s="34">
        <v>0</v>
      </c>
      <c r="D141" s="34">
        <v>52</v>
      </c>
      <c r="E141" s="34">
        <v>47</v>
      </c>
      <c r="F141" s="34">
        <v>34</v>
      </c>
      <c r="G141" s="34">
        <v>140</v>
      </c>
      <c r="H141" s="34">
        <v>61</v>
      </c>
      <c r="I141" s="34">
        <v>8</v>
      </c>
      <c r="J141" s="34">
        <v>0</v>
      </c>
      <c r="K141" s="34">
        <v>144</v>
      </c>
      <c r="L141" s="34">
        <v>188</v>
      </c>
      <c r="M141" s="34">
        <v>82</v>
      </c>
      <c r="N141" s="64">
        <v>25478</v>
      </c>
      <c r="O141" s="37">
        <v>276168.66399999999</v>
      </c>
    </row>
    <row r="142" spans="1:15">
      <c r="A142" s="4" t="s">
        <v>174</v>
      </c>
      <c r="B142" s="34">
        <v>7</v>
      </c>
      <c r="C142" s="34">
        <v>0</v>
      </c>
      <c r="D142" s="34">
        <v>52</v>
      </c>
      <c r="E142" s="34">
        <v>39</v>
      </c>
      <c r="F142" s="34">
        <v>6</v>
      </c>
      <c r="G142" s="34">
        <v>15</v>
      </c>
      <c r="H142" s="34">
        <v>13</v>
      </c>
      <c r="I142" s="34" t="s">
        <v>523</v>
      </c>
      <c r="J142" s="34">
        <v>0</v>
      </c>
      <c r="K142" s="34">
        <v>49</v>
      </c>
      <c r="L142" s="34">
        <v>109</v>
      </c>
      <c r="M142" s="34">
        <v>48</v>
      </c>
      <c r="N142" s="64">
        <v>15168</v>
      </c>
      <c r="O142" s="37">
        <v>102852.181</v>
      </c>
    </row>
    <row r="143" spans="1:15">
      <c r="A143" s="4" t="s">
        <v>175</v>
      </c>
      <c r="B143" s="34">
        <v>7</v>
      </c>
      <c r="C143" s="34">
        <v>0</v>
      </c>
      <c r="D143" s="34">
        <v>43</v>
      </c>
      <c r="E143" s="34">
        <v>69</v>
      </c>
      <c r="F143" s="34">
        <v>23</v>
      </c>
      <c r="G143" s="34">
        <v>62</v>
      </c>
      <c r="H143" s="34">
        <v>22</v>
      </c>
      <c r="I143" s="34">
        <v>4</v>
      </c>
      <c r="J143" s="34">
        <v>0</v>
      </c>
      <c r="K143" s="34">
        <v>110</v>
      </c>
      <c r="L143" s="34">
        <v>223</v>
      </c>
      <c r="M143" s="34">
        <v>75</v>
      </c>
      <c r="N143" s="64">
        <v>23054</v>
      </c>
      <c r="O143" s="37">
        <v>209964.891</v>
      </c>
    </row>
    <row r="144" spans="1:15" ht="27" customHeight="1">
      <c r="A144" s="32" t="s">
        <v>176</v>
      </c>
      <c r="B144" s="34">
        <v>7</v>
      </c>
      <c r="C144" s="34">
        <v>0</v>
      </c>
      <c r="D144" s="34">
        <v>10</v>
      </c>
      <c r="E144" s="34">
        <v>46</v>
      </c>
      <c r="F144" s="34">
        <v>15</v>
      </c>
      <c r="G144" s="34">
        <v>46</v>
      </c>
      <c r="H144" s="34">
        <v>17</v>
      </c>
      <c r="I144" s="34">
        <v>4</v>
      </c>
      <c r="J144" s="34" t="s">
        <v>523</v>
      </c>
      <c r="K144" s="34">
        <v>78</v>
      </c>
      <c r="L144" s="34">
        <v>95</v>
      </c>
      <c r="M144" s="34">
        <v>28</v>
      </c>
      <c r="N144" s="64">
        <v>9223</v>
      </c>
      <c r="O144" s="37">
        <v>126406.43399999999</v>
      </c>
    </row>
    <row r="145" spans="1:15">
      <c r="A145" s="4" t="s">
        <v>177</v>
      </c>
      <c r="B145" s="34">
        <v>19</v>
      </c>
      <c r="C145" s="34">
        <v>0</v>
      </c>
      <c r="D145" s="34">
        <v>9</v>
      </c>
      <c r="E145" s="34">
        <v>53</v>
      </c>
      <c r="F145" s="34">
        <v>10</v>
      </c>
      <c r="G145" s="34">
        <v>54</v>
      </c>
      <c r="H145" s="34">
        <v>16</v>
      </c>
      <c r="I145" s="34">
        <v>4</v>
      </c>
      <c r="J145" s="34">
        <v>0</v>
      </c>
      <c r="K145" s="34">
        <v>115</v>
      </c>
      <c r="L145" s="34">
        <v>184</v>
      </c>
      <c r="M145" s="34">
        <v>113</v>
      </c>
      <c r="N145" s="64">
        <v>34634</v>
      </c>
      <c r="O145" s="37">
        <v>222740.859</v>
      </c>
    </row>
    <row r="146" spans="1:15">
      <c r="A146" s="4" t="s">
        <v>178</v>
      </c>
      <c r="B146" s="34">
        <v>8</v>
      </c>
      <c r="C146" s="34">
        <v>0</v>
      </c>
      <c r="D146" s="34">
        <v>0</v>
      </c>
      <c r="E146" s="34">
        <v>7</v>
      </c>
      <c r="F146" s="34" t="s">
        <v>523</v>
      </c>
      <c r="G146" s="34">
        <v>9</v>
      </c>
      <c r="H146" s="34" t="s">
        <v>523</v>
      </c>
      <c r="I146" s="34" t="s">
        <v>523</v>
      </c>
      <c r="J146" s="34">
        <v>0</v>
      </c>
      <c r="K146" s="34">
        <v>23</v>
      </c>
      <c r="L146" s="34">
        <v>20</v>
      </c>
      <c r="M146" s="34">
        <v>18</v>
      </c>
      <c r="N146" s="64">
        <v>6136</v>
      </c>
      <c r="O146" s="37">
        <v>41550.686000000002</v>
      </c>
    </row>
    <row r="147" spans="1:15">
      <c r="A147" s="4" t="s">
        <v>179</v>
      </c>
      <c r="B147" s="34" t="s">
        <v>523</v>
      </c>
      <c r="C147" s="34">
        <v>0</v>
      </c>
      <c r="D147" s="34">
        <v>15</v>
      </c>
      <c r="E147" s="34">
        <v>23</v>
      </c>
      <c r="F147" s="34" t="s">
        <v>523</v>
      </c>
      <c r="G147" s="34">
        <v>7</v>
      </c>
      <c r="H147" s="34" t="s">
        <v>523</v>
      </c>
      <c r="I147" s="34">
        <v>6</v>
      </c>
      <c r="J147" s="34">
        <v>0</v>
      </c>
      <c r="K147" s="34">
        <v>14</v>
      </c>
      <c r="L147" s="34">
        <v>25</v>
      </c>
      <c r="M147" s="34">
        <v>16</v>
      </c>
      <c r="N147" s="64">
        <v>5570</v>
      </c>
      <c r="O147" s="37">
        <v>36882.221000000005</v>
      </c>
    </row>
    <row r="148" spans="1:15">
      <c r="A148" s="4" t="s">
        <v>180</v>
      </c>
      <c r="B148" s="34">
        <v>43</v>
      </c>
      <c r="C148" s="34">
        <v>0</v>
      </c>
      <c r="D148" s="34">
        <v>54</v>
      </c>
      <c r="E148" s="34">
        <v>244</v>
      </c>
      <c r="F148" s="34">
        <v>18</v>
      </c>
      <c r="G148" s="34">
        <v>115</v>
      </c>
      <c r="H148" s="34">
        <v>41</v>
      </c>
      <c r="I148" s="34">
        <v>8</v>
      </c>
      <c r="J148" s="34" t="s">
        <v>523</v>
      </c>
      <c r="K148" s="34">
        <v>333</v>
      </c>
      <c r="L148" s="34">
        <v>387</v>
      </c>
      <c r="M148" s="34">
        <v>188</v>
      </c>
      <c r="N148" s="64">
        <v>60634</v>
      </c>
      <c r="O148" s="37">
        <v>534231.55700000003</v>
      </c>
    </row>
    <row r="149" spans="1:15">
      <c r="A149" s="4" t="s">
        <v>181</v>
      </c>
      <c r="B149" s="34" t="s">
        <v>523</v>
      </c>
      <c r="C149" s="34">
        <v>0</v>
      </c>
      <c r="D149" s="34">
        <v>5</v>
      </c>
      <c r="E149" s="34">
        <v>18</v>
      </c>
      <c r="F149" s="34">
        <v>4</v>
      </c>
      <c r="G149" s="34">
        <v>5</v>
      </c>
      <c r="H149" s="34" t="s">
        <v>523</v>
      </c>
      <c r="I149" s="34" t="s">
        <v>523</v>
      </c>
      <c r="J149" s="34">
        <v>0</v>
      </c>
      <c r="K149" s="34">
        <v>22</v>
      </c>
      <c r="L149" s="34">
        <v>18</v>
      </c>
      <c r="M149" s="34">
        <v>8</v>
      </c>
      <c r="N149" s="64">
        <v>2302</v>
      </c>
      <c r="O149" s="37">
        <v>32412.252</v>
      </c>
    </row>
    <row r="150" spans="1:15">
      <c r="A150" s="4" t="s">
        <v>182</v>
      </c>
      <c r="B150" s="34" t="s">
        <v>523</v>
      </c>
      <c r="C150" s="34">
        <v>0</v>
      </c>
      <c r="D150" s="34">
        <v>10</v>
      </c>
      <c r="E150" s="34">
        <v>17</v>
      </c>
      <c r="F150" s="34" t="s">
        <v>523</v>
      </c>
      <c r="G150" s="34">
        <v>11</v>
      </c>
      <c r="H150" s="34">
        <v>7</v>
      </c>
      <c r="I150" s="34">
        <v>0</v>
      </c>
      <c r="J150" s="34">
        <v>0</v>
      </c>
      <c r="K150" s="34">
        <v>16</v>
      </c>
      <c r="L150" s="34">
        <v>20</v>
      </c>
      <c r="M150" s="34">
        <v>17</v>
      </c>
      <c r="N150" s="64">
        <v>4758.9880000000003</v>
      </c>
      <c r="O150" s="37">
        <v>31353.909</v>
      </c>
    </row>
    <row r="151" spans="1:15">
      <c r="A151" s="4" t="s">
        <v>183</v>
      </c>
      <c r="B151" s="34">
        <v>18</v>
      </c>
      <c r="C151" s="34">
        <v>0</v>
      </c>
      <c r="D151" s="34">
        <v>36</v>
      </c>
      <c r="E151" s="34">
        <v>92</v>
      </c>
      <c r="F151" s="34">
        <v>7</v>
      </c>
      <c r="G151" s="34">
        <v>42</v>
      </c>
      <c r="H151" s="34">
        <v>18</v>
      </c>
      <c r="I151" s="34" t="s">
        <v>523</v>
      </c>
      <c r="J151" s="34">
        <v>0</v>
      </c>
      <c r="K151" s="34">
        <v>84</v>
      </c>
      <c r="L151" s="34">
        <v>116</v>
      </c>
      <c r="M151" s="34">
        <v>89</v>
      </c>
      <c r="N151" s="64">
        <v>27657</v>
      </c>
      <c r="O151" s="37">
        <v>169114.44399999999</v>
      </c>
    </row>
    <row r="152" spans="1:15">
      <c r="A152" s="4" t="s">
        <v>184</v>
      </c>
      <c r="B152" s="34" t="s">
        <v>523</v>
      </c>
      <c r="C152" s="34">
        <v>0</v>
      </c>
      <c r="D152" s="34">
        <v>9</v>
      </c>
      <c r="E152" s="34">
        <v>15</v>
      </c>
      <c r="F152" s="34" t="s">
        <v>523</v>
      </c>
      <c r="G152" s="34">
        <v>6</v>
      </c>
      <c r="H152" s="34">
        <v>5</v>
      </c>
      <c r="I152" s="34">
        <v>9</v>
      </c>
      <c r="J152" s="34">
        <v>0</v>
      </c>
      <c r="K152" s="34">
        <v>11</v>
      </c>
      <c r="L152" s="34">
        <v>17</v>
      </c>
      <c r="M152" s="34" t="s">
        <v>523</v>
      </c>
      <c r="N152" s="64">
        <v>889</v>
      </c>
      <c r="O152" s="37">
        <v>27967.559000000001</v>
      </c>
    </row>
    <row r="153" spans="1:15">
      <c r="A153" s="4" t="s">
        <v>185</v>
      </c>
      <c r="B153" s="34" t="s">
        <v>523</v>
      </c>
      <c r="C153" s="34">
        <v>0</v>
      </c>
      <c r="D153" s="34" t="s">
        <v>523</v>
      </c>
      <c r="E153" s="34">
        <v>7</v>
      </c>
      <c r="F153" s="34">
        <v>0</v>
      </c>
      <c r="G153" s="34">
        <v>12</v>
      </c>
      <c r="H153" s="34" t="s">
        <v>523</v>
      </c>
      <c r="I153" s="34">
        <v>0</v>
      </c>
      <c r="J153" s="34">
        <v>0</v>
      </c>
      <c r="K153" s="34">
        <v>25</v>
      </c>
      <c r="L153" s="34">
        <v>23</v>
      </c>
      <c r="M153" s="34">
        <v>18</v>
      </c>
      <c r="N153" s="64">
        <v>5935</v>
      </c>
      <c r="O153" s="37">
        <v>39549.849000000002</v>
      </c>
    </row>
    <row r="154" spans="1:15">
      <c r="A154" s="4" t="s">
        <v>186</v>
      </c>
      <c r="B154" s="34">
        <v>10</v>
      </c>
      <c r="C154" s="34">
        <v>0</v>
      </c>
      <c r="D154" s="34">
        <v>4</v>
      </c>
      <c r="E154" s="34">
        <v>19</v>
      </c>
      <c r="F154" s="34" t="s">
        <v>523</v>
      </c>
      <c r="G154" s="34">
        <v>6</v>
      </c>
      <c r="H154" s="34">
        <v>0</v>
      </c>
      <c r="I154" s="34" t="s">
        <v>523</v>
      </c>
      <c r="J154" s="34">
        <v>0</v>
      </c>
      <c r="K154" s="34">
        <v>17</v>
      </c>
      <c r="L154" s="34">
        <v>25</v>
      </c>
      <c r="M154" s="34">
        <v>10</v>
      </c>
      <c r="N154" s="64">
        <v>3014</v>
      </c>
      <c r="O154" s="37">
        <v>31790.434000000001</v>
      </c>
    </row>
    <row r="155" spans="1:15">
      <c r="A155" s="4" t="s">
        <v>187</v>
      </c>
      <c r="B155" s="34">
        <v>232</v>
      </c>
      <c r="C155" s="34" t="s">
        <v>523</v>
      </c>
      <c r="D155" s="34">
        <v>265</v>
      </c>
      <c r="E155" s="34">
        <v>605</v>
      </c>
      <c r="F155" s="34">
        <v>341</v>
      </c>
      <c r="G155" s="34">
        <v>640</v>
      </c>
      <c r="H155" s="34">
        <v>190</v>
      </c>
      <c r="I155" s="34">
        <v>54</v>
      </c>
      <c r="J155" s="34" t="s">
        <v>523</v>
      </c>
      <c r="K155" s="34">
        <v>1414</v>
      </c>
      <c r="L155" s="34">
        <v>1776</v>
      </c>
      <c r="M155" s="34">
        <v>755</v>
      </c>
      <c r="N155" s="64">
        <v>229509</v>
      </c>
      <c r="O155" s="37">
        <v>2349835.307</v>
      </c>
    </row>
    <row r="156" spans="1:15">
      <c r="A156" s="4" t="s">
        <v>188</v>
      </c>
      <c r="B156" s="34" t="s">
        <v>523</v>
      </c>
      <c r="C156" s="34">
        <v>0</v>
      </c>
      <c r="D156" s="34">
        <v>9</v>
      </c>
      <c r="E156" s="34">
        <v>38</v>
      </c>
      <c r="F156" s="34">
        <v>6</v>
      </c>
      <c r="G156" s="34">
        <v>23</v>
      </c>
      <c r="H156" s="34">
        <v>10</v>
      </c>
      <c r="I156" s="34" t="s">
        <v>523</v>
      </c>
      <c r="J156" s="34">
        <v>0</v>
      </c>
      <c r="K156" s="34">
        <v>31</v>
      </c>
      <c r="L156" s="34">
        <v>44</v>
      </c>
      <c r="M156" s="34">
        <v>11</v>
      </c>
      <c r="N156" s="64">
        <v>3862</v>
      </c>
      <c r="O156" s="37">
        <v>55211.118999999999</v>
      </c>
    </row>
    <row r="157" spans="1:15">
      <c r="A157" s="4" t="s">
        <v>189</v>
      </c>
      <c r="B157" s="34">
        <v>6</v>
      </c>
      <c r="C157" s="34">
        <v>0</v>
      </c>
      <c r="D157" s="34">
        <v>4</v>
      </c>
      <c r="E157" s="34">
        <v>17</v>
      </c>
      <c r="F157" s="34">
        <v>0</v>
      </c>
      <c r="G157" s="34">
        <v>6</v>
      </c>
      <c r="H157" s="34">
        <v>4</v>
      </c>
      <c r="I157" s="34" t="s">
        <v>523</v>
      </c>
      <c r="J157" s="34">
        <v>0</v>
      </c>
      <c r="K157" s="34">
        <v>15</v>
      </c>
      <c r="L157" s="34">
        <v>23</v>
      </c>
      <c r="M157" s="34">
        <v>16</v>
      </c>
      <c r="N157" s="64">
        <v>5429</v>
      </c>
      <c r="O157" s="37">
        <v>32174.576000000001</v>
      </c>
    </row>
    <row r="158" spans="1:15">
      <c r="A158" s="4" t="s">
        <v>190</v>
      </c>
      <c r="B158" s="34">
        <v>7</v>
      </c>
      <c r="C158" s="34">
        <v>0</v>
      </c>
      <c r="D158" s="34" t="s">
        <v>523</v>
      </c>
      <c r="E158" s="34">
        <v>28</v>
      </c>
      <c r="F158" s="34">
        <v>0</v>
      </c>
      <c r="G158" s="34">
        <v>7</v>
      </c>
      <c r="H158" s="34">
        <v>0</v>
      </c>
      <c r="I158" s="34" t="s">
        <v>523</v>
      </c>
      <c r="J158" s="34" t="s">
        <v>523</v>
      </c>
      <c r="K158" s="34">
        <v>17</v>
      </c>
      <c r="L158" s="34">
        <v>29</v>
      </c>
      <c r="M158" s="34">
        <v>31</v>
      </c>
      <c r="N158" s="64">
        <v>9240</v>
      </c>
      <c r="O158" s="37">
        <v>43414.947</v>
      </c>
    </row>
    <row r="159" spans="1:15">
      <c r="A159" s="4" t="s">
        <v>191</v>
      </c>
      <c r="B159" s="34">
        <v>13</v>
      </c>
      <c r="C159" s="34" t="s">
        <v>523</v>
      </c>
      <c r="D159" s="34">
        <v>26</v>
      </c>
      <c r="E159" s="34">
        <v>50</v>
      </c>
      <c r="F159" s="34">
        <v>34</v>
      </c>
      <c r="G159" s="34">
        <v>101</v>
      </c>
      <c r="H159" s="34">
        <v>22</v>
      </c>
      <c r="I159" s="34">
        <v>8</v>
      </c>
      <c r="J159" s="34">
        <v>0</v>
      </c>
      <c r="K159" s="34">
        <v>82</v>
      </c>
      <c r="L159" s="34">
        <v>101</v>
      </c>
      <c r="M159" s="34">
        <v>51</v>
      </c>
      <c r="N159" s="64">
        <v>14987</v>
      </c>
      <c r="O159" s="37">
        <v>164358.24400000001</v>
      </c>
    </row>
    <row r="160" spans="1:15">
      <c r="A160" s="4" t="s">
        <v>192</v>
      </c>
      <c r="B160" s="34" t="s">
        <v>523</v>
      </c>
      <c r="C160" s="34">
        <v>0</v>
      </c>
      <c r="D160" s="34" t="s">
        <v>523</v>
      </c>
      <c r="E160" s="34">
        <v>10</v>
      </c>
      <c r="F160" s="34" t="s">
        <v>523</v>
      </c>
      <c r="G160" s="34">
        <v>7</v>
      </c>
      <c r="H160" s="34" t="s">
        <v>523</v>
      </c>
      <c r="I160" s="34" t="s">
        <v>523</v>
      </c>
      <c r="J160" s="34" t="s">
        <v>523</v>
      </c>
      <c r="K160" s="34">
        <v>5</v>
      </c>
      <c r="L160" s="34">
        <v>17</v>
      </c>
      <c r="M160" s="34">
        <v>12</v>
      </c>
      <c r="N160" s="64">
        <v>3682</v>
      </c>
      <c r="O160" s="37">
        <v>19844.296999999999</v>
      </c>
    </row>
    <row r="161" spans="1:15">
      <c r="A161" s="4" t="s">
        <v>193</v>
      </c>
      <c r="B161" s="34">
        <v>7</v>
      </c>
      <c r="C161" s="34">
        <v>0</v>
      </c>
      <c r="D161" s="34">
        <v>22</v>
      </c>
      <c r="E161" s="34">
        <v>89</v>
      </c>
      <c r="F161" s="34">
        <v>13</v>
      </c>
      <c r="G161" s="34">
        <v>57</v>
      </c>
      <c r="H161" s="34">
        <v>20</v>
      </c>
      <c r="I161" s="34">
        <v>7</v>
      </c>
      <c r="J161" s="34">
        <v>0</v>
      </c>
      <c r="K161" s="34">
        <v>115</v>
      </c>
      <c r="L161" s="34">
        <v>192</v>
      </c>
      <c r="M161" s="34">
        <v>38</v>
      </c>
      <c r="N161" s="64">
        <v>11861</v>
      </c>
      <c r="O161" s="37">
        <v>190137.538</v>
      </c>
    </row>
    <row r="162" spans="1:15">
      <c r="A162" s="4" t="s">
        <v>194</v>
      </c>
      <c r="B162" s="34">
        <v>19</v>
      </c>
      <c r="C162" s="34">
        <v>0</v>
      </c>
      <c r="D162" s="34">
        <v>37</v>
      </c>
      <c r="E162" s="34">
        <v>96</v>
      </c>
      <c r="F162" s="34">
        <v>21</v>
      </c>
      <c r="G162" s="34">
        <v>78</v>
      </c>
      <c r="H162" s="34">
        <v>21</v>
      </c>
      <c r="I162" s="34">
        <v>5</v>
      </c>
      <c r="J162" s="34">
        <v>0</v>
      </c>
      <c r="K162" s="34">
        <v>85</v>
      </c>
      <c r="L162" s="34">
        <v>101</v>
      </c>
      <c r="M162" s="34">
        <v>49</v>
      </c>
      <c r="N162" s="64">
        <v>15635</v>
      </c>
      <c r="O162" s="37">
        <v>161340.94200000001</v>
      </c>
    </row>
    <row r="163" spans="1:15">
      <c r="A163" s="4" t="s">
        <v>195</v>
      </c>
      <c r="B163" s="34">
        <v>10</v>
      </c>
      <c r="C163" s="34">
        <v>0</v>
      </c>
      <c r="D163" s="34">
        <v>44</v>
      </c>
      <c r="E163" s="34">
        <v>105</v>
      </c>
      <c r="F163" s="34">
        <v>14</v>
      </c>
      <c r="G163" s="34">
        <v>42</v>
      </c>
      <c r="H163" s="34">
        <v>16</v>
      </c>
      <c r="I163" s="34">
        <v>8</v>
      </c>
      <c r="J163" s="34" t="s">
        <v>523</v>
      </c>
      <c r="K163" s="34">
        <v>108</v>
      </c>
      <c r="L163" s="34">
        <v>174</v>
      </c>
      <c r="M163" s="34">
        <v>58</v>
      </c>
      <c r="N163" s="64">
        <v>17557</v>
      </c>
      <c r="O163" s="37">
        <v>189734.63500000001</v>
      </c>
    </row>
    <row r="164" spans="1:15">
      <c r="A164" s="4" t="s">
        <v>196</v>
      </c>
      <c r="B164" s="34">
        <v>7</v>
      </c>
      <c r="C164" s="34" t="s">
        <v>523</v>
      </c>
      <c r="D164" s="34">
        <v>8</v>
      </c>
      <c r="E164" s="34">
        <v>30</v>
      </c>
      <c r="F164" s="34">
        <v>5</v>
      </c>
      <c r="G164" s="34">
        <v>13</v>
      </c>
      <c r="H164" s="34">
        <v>5</v>
      </c>
      <c r="I164" s="34">
        <v>5</v>
      </c>
      <c r="J164" s="34">
        <v>0</v>
      </c>
      <c r="K164" s="34">
        <v>27</v>
      </c>
      <c r="L164" s="34">
        <v>41</v>
      </c>
      <c r="M164" s="34">
        <v>21</v>
      </c>
      <c r="N164" s="64">
        <v>5878.5230000000001</v>
      </c>
      <c r="O164" s="37">
        <v>54853.470999999998</v>
      </c>
    </row>
    <row r="165" spans="1:15">
      <c r="A165" s="4" t="s">
        <v>197</v>
      </c>
      <c r="B165" s="34">
        <v>9</v>
      </c>
      <c r="C165" s="34">
        <v>0</v>
      </c>
      <c r="D165" s="34">
        <v>37</v>
      </c>
      <c r="E165" s="34">
        <v>33</v>
      </c>
      <c r="F165" s="34">
        <v>7</v>
      </c>
      <c r="G165" s="34">
        <v>13</v>
      </c>
      <c r="H165" s="34">
        <v>5</v>
      </c>
      <c r="I165" s="34" t="s">
        <v>523</v>
      </c>
      <c r="J165" s="34">
        <v>0</v>
      </c>
      <c r="K165" s="34">
        <v>48</v>
      </c>
      <c r="L165" s="34">
        <v>69</v>
      </c>
      <c r="M165" s="34">
        <v>28</v>
      </c>
      <c r="N165" s="64">
        <v>8278</v>
      </c>
      <c r="O165" s="37">
        <v>82363.482000000004</v>
      </c>
    </row>
    <row r="166" spans="1:15">
      <c r="A166" s="4" t="s">
        <v>198</v>
      </c>
      <c r="B166" s="34" t="s">
        <v>523</v>
      </c>
      <c r="C166" s="34">
        <v>0</v>
      </c>
      <c r="D166" s="34">
        <v>22</v>
      </c>
      <c r="E166" s="34">
        <v>75</v>
      </c>
      <c r="F166" s="34">
        <v>4</v>
      </c>
      <c r="G166" s="34">
        <v>24</v>
      </c>
      <c r="H166" s="34">
        <v>9</v>
      </c>
      <c r="I166" s="34" t="s">
        <v>523</v>
      </c>
      <c r="J166" s="34">
        <v>0</v>
      </c>
      <c r="K166" s="34">
        <v>87</v>
      </c>
      <c r="L166" s="34">
        <v>122</v>
      </c>
      <c r="M166" s="34">
        <v>37</v>
      </c>
      <c r="N166" s="64">
        <v>10898</v>
      </c>
      <c r="O166" s="37">
        <v>130879.326</v>
      </c>
    </row>
    <row r="167" spans="1:15">
      <c r="A167" s="4" t="s">
        <v>199</v>
      </c>
      <c r="B167" s="34">
        <v>35</v>
      </c>
      <c r="C167" s="34">
        <v>0</v>
      </c>
      <c r="D167" s="34">
        <v>35</v>
      </c>
      <c r="E167" s="34">
        <v>88</v>
      </c>
      <c r="F167" s="34">
        <v>10</v>
      </c>
      <c r="G167" s="34">
        <v>37</v>
      </c>
      <c r="H167" s="34">
        <v>6</v>
      </c>
      <c r="I167" s="34">
        <v>7</v>
      </c>
      <c r="J167" s="34">
        <v>0</v>
      </c>
      <c r="K167" s="34">
        <v>96</v>
      </c>
      <c r="L167" s="34">
        <v>117</v>
      </c>
      <c r="M167" s="34">
        <v>79</v>
      </c>
      <c r="N167" s="64">
        <v>23849</v>
      </c>
      <c r="O167" s="37">
        <v>181525.46599999999</v>
      </c>
    </row>
    <row r="168" spans="1:15">
      <c r="A168" s="4" t="s">
        <v>200</v>
      </c>
      <c r="B168" s="34">
        <v>4</v>
      </c>
      <c r="C168" s="34">
        <v>0</v>
      </c>
      <c r="D168" s="34">
        <v>7</v>
      </c>
      <c r="E168" s="34">
        <v>16</v>
      </c>
      <c r="F168" s="34" t="s">
        <v>523</v>
      </c>
      <c r="G168" s="34" t="s">
        <v>523</v>
      </c>
      <c r="H168" s="34">
        <v>4</v>
      </c>
      <c r="I168" s="34">
        <v>6</v>
      </c>
      <c r="J168" s="34">
        <v>0</v>
      </c>
      <c r="K168" s="34">
        <v>54</v>
      </c>
      <c r="L168" s="34">
        <v>56</v>
      </c>
      <c r="M168" s="34">
        <v>14</v>
      </c>
      <c r="N168" s="64">
        <v>3949</v>
      </c>
      <c r="O168" s="37">
        <v>74973.270999999993</v>
      </c>
    </row>
    <row r="169" spans="1:15">
      <c r="A169" s="4" t="s">
        <v>201</v>
      </c>
      <c r="B169" s="34" t="s">
        <v>523</v>
      </c>
      <c r="C169" s="34">
        <v>0</v>
      </c>
      <c r="D169" s="34" t="s">
        <v>523</v>
      </c>
      <c r="E169" s="34">
        <v>14</v>
      </c>
      <c r="F169" s="34" t="s">
        <v>523</v>
      </c>
      <c r="G169" s="34">
        <v>12</v>
      </c>
      <c r="H169" s="34">
        <v>4</v>
      </c>
      <c r="I169" s="34">
        <v>0</v>
      </c>
      <c r="J169" s="34">
        <v>0</v>
      </c>
      <c r="K169" s="34">
        <v>28</v>
      </c>
      <c r="L169" s="34">
        <v>26</v>
      </c>
      <c r="M169" s="34">
        <v>21</v>
      </c>
      <c r="N169" s="64">
        <v>6221</v>
      </c>
      <c r="O169" s="37">
        <v>44715.540999999997</v>
      </c>
    </row>
    <row r="170" spans="1:15">
      <c r="A170" s="4" t="s">
        <v>202</v>
      </c>
      <c r="B170" s="34">
        <v>25</v>
      </c>
      <c r="C170" s="34">
        <v>0</v>
      </c>
      <c r="D170" s="34">
        <v>76</v>
      </c>
      <c r="E170" s="34">
        <v>74</v>
      </c>
      <c r="F170" s="34">
        <v>37</v>
      </c>
      <c r="G170" s="34">
        <v>125</v>
      </c>
      <c r="H170" s="34">
        <v>33</v>
      </c>
      <c r="I170" s="34">
        <v>7</v>
      </c>
      <c r="J170" s="34" t="s">
        <v>523</v>
      </c>
      <c r="K170" s="34">
        <v>173</v>
      </c>
      <c r="L170" s="34">
        <v>223</v>
      </c>
      <c r="M170" s="34">
        <v>84</v>
      </c>
      <c r="N170" s="64">
        <v>25691</v>
      </c>
      <c r="O170" s="37">
        <v>300761.97200000001</v>
      </c>
    </row>
    <row r="171" spans="1:15">
      <c r="A171" s="4" t="s">
        <v>203</v>
      </c>
      <c r="B171" s="34" t="s">
        <v>523</v>
      </c>
      <c r="C171" s="34">
        <v>0</v>
      </c>
      <c r="D171" s="34">
        <v>5</v>
      </c>
      <c r="E171" s="34">
        <v>10</v>
      </c>
      <c r="F171" s="34" t="s">
        <v>523</v>
      </c>
      <c r="G171" s="34">
        <v>6</v>
      </c>
      <c r="H171" s="34" t="s">
        <v>523</v>
      </c>
      <c r="I171" s="34">
        <v>4</v>
      </c>
      <c r="J171" s="34">
        <v>0</v>
      </c>
      <c r="K171" s="34">
        <v>39</v>
      </c>
      <c r="L171" s="34">
        <v>46</v>
      </c>
      <c r="M171" s="34">
        <v>15</v>
      </c>
      <c r="N171" s="64">
        <v>4812</v>
      </c>
      <c r="O171" s="37">
        <v>58058.555</v>
      </c>
    </row>
    <row r="172" spans="1:15">
      <c r="A172" s="4" t="s">
        <v>204</v>
      </c>
      <c r="B172" s="34">
        <v>9</v>
      </c>
      <c r="C172" s="34" t="s">
        <v>523</v>
      </c>
      <c r="D172" s="34">
        <v>49</v>
      </c>
      <c r="E172" s="34">
        <v>31</v>
      </c>
      <c r="F172" s="34">
        <v>35</v>
      </c>
      <c r="G172" s="34">
        <v>78</v>
      </c>
      <c r="H172" s="34">
        <v>39</v>
      </c>
      <c r="I172" s="34">
        <v>4</v>
      </c>
      <c r="J172" s="34">
        <v>0</v>
      </c>
      <c r="K172" s="34">
        <v>81</v>
      </c>
      <c r="L172" s="34">
        <v>127</v>
      </c>
      <c r="M172" s="34">
        <v>54</v>
      </c>
      <c r="N172" s="64">
        <v>16538</v>
      </c>
      <c r="O172" s="37">
        <v>162125.08300000001</v>
      </c>
    </row>
    <row r="173" spans="1:15">
      <c r="A173" s="4" t="s">
        <v>205</v>
      </c>
      <c r="B173" s="34">
        <v>9</v>
      </c>
      <c r="C173" s="34">
        <v>0</v>
      </c>
      <c r="D173" s="34">
        <v>16</v>
      </c>
      <c r="E173" s="34">
        <v>44</v>
      </c>
      <c r="F173" s="34">
        <v>4</v>
      </c>
      <c r="G173" s="34">
        <v>17</v>
      </c>
      <c r="H173" s="34">
        <v>11</v>
      </c>
      <c r="I173" s="34">
        <v>4</v>
      </c>
      <c r="J173" s="34">
        <v>0</v>
      </c>
      <c r="K173" s="34">
        <v>32</v>
      </c>
      <c r="L173" s="34">
        <v>79</v>
      </c>
      <c r="M173" s="34">
        <v>38</v>
      </c>
      <c r="N173" s="64">
        <v>11344</v>
      </c>
      <c r="O173" s="37">
        <v>78242.202999999994</v>
      </c>
    </row>
    <row r="174" spans="1:15">
      <c r="A174" s="4" t="s">
        <v>206</v>
      </c>
      <c r="B174" s="34">
        <v>30</v>
      </c>
      <c r="C174" s="34">
        <v>0</v>
      </c>
      <c r="D174" s="34">
        <v>69</v>
      </c>
      <c r="E174" s="34">
        <v>234</v>
      </c>
      <c r="F174" s="34">
        <v>11</v>
      </c>
      <c r="G174" s="34">
        <v>49</v>
      </c>
      <c r="H174" s="34">
        <v>25</v>
      </c>
      <c r="I174" s="34">
        <v>4</v>
      </c>
      <c r="J174" s="34" t="s">
        <v>523</v>
      </c>
      <c r="K174" s="34">
        <v>189</v>
      </c>
      <c r="L174" s="34">
        <v>235</v>
      </c>
      <c r="M174" s="34">
        <v>116</v>
      </c>
      <c r="N174" s="64">
        <v>31840</v>
      </c>
      <c r="O174" s="37">
        <v>308146.43199999997</v>
      </c>
    </row>
    <row r="175" spans="1:15">
      <c r="A175" s="4" t="s">
        <v>207</v>
      </c>
      <c r="B175" s="34">
        <v>4</v>
      </c>
      <c r="C175" s="34">
        <v>0</v>
      </c>
      <c r="D175" s="34">
        <v>9</v>
      </c>
      <c r="E175" s="34">
        <v>22</v>
      </c>
      <c r="F175" s="34" t="s">
        <v>523</v>
      </c>
      <c r="G175" s="34">
        <v>5</v>
      </c>
      <c r="H175" s="34" t="s">
        <v>523</v>
      </c>
      <c r="I175" s="34" t="s">
        <v>523</v>
      </c>
      <c r="J175" s="34">
        <v>0</v>
      </c>
      <c r="K175" s="34">
        <v>14</v>
      </c>
      <c r="L175" s="34">
        <v>24</v>
      </c>
      <c r="M175" s="34">
        <v>18</v>
      </c>
      <c r="N175" s="64">
        <v>5570.7820000000002</v>
      </c>
      <c r="O175" s="37">
        <v>32194.19</v>
      </c>
    </row>
    <row r="176" spans="1:15">
      <c r="A176" s="4" t="s">
        <v>208</v>
      </c>
      <c r="B176" s="34">
        <v>8</v>
      </c>
      <c r="C176" s="34" t="s">
        <v>523</v>
      </c>
      <c r="D176" s="34" t="s">
        <v>523</v>
      </c>
      <c r="E176" s="34">
        <v>9</v>
      </c>
      <c r="F176" s="34">
        <v>4</v>
      </c>
      <c r="G176" s="34">
        <v>71</v>
      </c>
      <c r="H176" s="34">
        <v>16</v>
      </c>
      <c r="I176" s="34">
        <v>5</v>
      </c>
      <c r="J176" s="34">
        <v>0</v>
      </c>
      <c r="K176" s="34">
        <v>59</v>
      </c>
      <c r="L176" s="34">
        <v>88</v>
      </c>
      <c r="M176" s="34">
        <v>30</v>
      </c>
      <c r="N176" s="64">
        <v>8622</v>
      </c>
      <c r="O176" s="37">
        <v>112613.745</v>
      </c>
    </row>
    <row r="177" spans="1:15">
      <c r="A177" s="4" t="s">
        <v>209</v>
      </c>
      <c r="B177" s="34" t="s">
        <v>523</v>
      </c>
      <c r="C177" s="34">
        <v>0</v>
      </c>
      <c r="D177" s="34" t="s">
        <v>523</v>
      </c>
      <c r="E177" s="34">
        <v>41</v>
      </c>
      <c r="F177" s="34">
        <v>0</v>
      </c>
      <c r="G177" s="34">
        <v>9</v>
      </c>
      <c r="H177" s="34">
        <v>4</v>
      </c>
      <c r="I177" s="34">
        <v>4</v>
      </c>
      <c r="J177" s="34">
        <v>0</v>
      </c>
      <c r="K177" s="34">
        <v>31</v>
      </c>
      <c r="L177" s="34">
        <v>38</v>
      </c>
      <c r="M177" s="34">
        <v>19</v>
      </c>
      <c r="N177" s="64">
        <v>3655</v>
      </c>
      <c r="O177" s="37">
        <v>51210.692000000003</v>
      </c>
    </row>
    <row r="178" spans="1:15">
      <c r="A178" s="4" t="s">
        <v>210</v>
      </c>
      <c r="B178" s="34">
        <v>8</v>
      </c>
      <c r="C178" s="34">
        <v>0</v>
      </c>
      <c r="D178" s="34">
        <v>5</v>
      </c>
      <c r="E178" s="34">
        <v>20</v>
      </c>
      <c r="F178" s="34">
        <v>4</v>
      </c>
      <c r="G178" s="34">
        <v>10</v>
      </c>
      <c r="H178" s="34">
        <v>6</v>
      </c>
      <c r="I178" s="34">
        <v>4</v>
      </c>
      <c r="J178" s="34">
        <v>0</v>
      </c>
      <c r="K178" s="34">
        <v>19</v>
      </c>
      <c r="L178" s="34">
        <v>22</v>
      </c>
      <c r="M178" s="34">
        <v>32</v>
      </c>
      <c r="N178" s="64">
        <v>9340</v>
      </c>
      <c r="O178" s="37">
        <v>48031.06</v>
      </c>
    </row>
    <row r="179" spans="1:15">
      <c r="A179" s="4" t="s">
        <v>211</v>
      </c>
      <c r="B179" s="34" t="s">
        <v>523</v>
      </c>
      <c r="C179" s="34">
        <v>0</v>
      </c>
      <c r="D179" s="34">
        <v>4</v>
      </c>
      <c r="E179" s="34">
        <v>11</v>
      </c>
      <c r="F179" s="34" t="s">
        <v>523</v>
      </c>
      <c r="G179" s="34">
        <v>10</v>
      </c>
      <c r="H179" s="34" t="s">
        <v>523</v>
      </c>
      <c r="I179" s="34">
        <v>0</v>
      </c>
      <c r="J179" s="34">
        <v>0</v>
      </c>
      <c r="K179" s="34">
        <v>26</v>
      </c>
      <c r="L179" s="34">
        <v>38</v>
      </c>
      <c r="M179" s="34">
        <v>14</v>
      </c>
      <c r="N179" s="64">
        <v>4288</v>
      </c>
      <c r="O179" s="37">
        <v>41415.678999999996</v>
      </c>
    </row>
    <row r="180" spans="1:15">
      <c r="A180" s="4" t="s">
        <v>212</v>
      </c>
      <c r="B180" s="34" t="s">
        <v>523</v>
      </c>
      <c r="C180" s="34">
        <v>0</v>
      </c>
      <c r="D180" s="34">
        <v>5</v>
      </c>
      <c r="E180" s="34">
        <v>32</v>
      </c>
      <c r="F180" s="34">
        <v>0</v>
      </c>
      <c r="G180" s="34">
        <v>19</v>
      </c>
      <c r="H180" s="34">
        <v>5</v>
      </c>
      <c r="I180" s="34" t="s">
        <v>523</v>
      </c>
      <c r="J180" s="34">
        <v>0</v>
      </c>
      <c r="K180" s="34">
        <v>36</v>
      </c>
      <c r="L180" s="34">
        <v>46</v>
      </c>
      <c r="M180" s="34">
        <v>32</v>
      </c>
      <c r="N180" s="64">
        <v>9305.5300000000007</v>
      </c>
      <c r="O180" s="37">
        <v>65506.044000000002</v>
      </c>
    </row>
    <row r="181" spans="1:15">
      <c r="A181" s="4" t="s">
        <v>213</v>
      </c>
      <c r="B181" s="34" t="s">
        <v>523</v>
      </c>
      <c r="C181" s="34">
        <v>0</v>
      </c>
      <c r="D181" s="34">
        <v>7</v>
      </c>
      <c r="E181" s="34">
        <v>49</v>
      </c>
      <c r="F181" s="34">
        <v>4</v>
      </c>
      <c r="G181" s="34">
        <v>23</v>
      </c>
      <c r="H181" s="34">
        <v>6</v>
      </c>
      <c r="I181" s="34">
        <v>0</v>
      </c>
      <c r="J181" s="34" t="s">
        <v>523</v>
      </c>
      <c r="K181" s="34">
        <v>31</v>
      </c>
      <c r="L181" s="34">
        <v>49</v>
      </c>
      <c r="M181" s="34">
        <v>25</v>
      </c>
      <c r="N181" s="64">
        <v>7290</v>
      </c>
      <c r="O181" s="37">
        <v>58426.828000000001</v>
      </c>
    </row>
    <row r="182" spans="1:15">
      <c r="A182" s="4" t="s">
        <v>214</v>
      </c>
      <c r="B182" s="34">
        <v>12</v>
      </c>
      <c r="C182" s="34">
        <v>0</v>
      </c>
      <c r="D182" s="34" t="s">
        <v>523</v>
      </c>
      <c r="E182" s="34">
        <v>10</v>
      </c>
      <c r="F182" s="34">
        <v>7</v>
      </c>
      <c r="G182" s="34">
        <v>13</v>
      </c>
      <c r="H182" s="34" t="s">
        <v>523</v>
      </c>
      <c r="I182" s="34" t="s">
        <v>523</v>
      </c>
      <c r="J182" s="34">
        <v>0</v>
      </c>
      <c r="K182" s="34">
        <v>35</v>
      </c>
      <c r="L182" s="34">
        <v>50</v>
      </c>
      <c r="M182" s="34">
        <v>30</v>
      </c>
      <c r="N182" s="64">
        <v>8821</v>
      </c>
      <c r="O182" s="37">
        <v>66100.624000000011</v>
      </c>
    </row>
    <row r="183" spans="1:15">
      <c r="A183" s="4" t="s">
        <v>215</v>
      </c>
      <c r="B183" s="34">
        <v>6</v>
      </c>
      <c r="C183" s="34">
        <v>0</v>
      </c>
      <c r="D183" s="34">
        <v>7</v>
      </c>
      <c r="E183" s="34">
        <v>13</v>
      </c>
      <c r="F183" s="34">
        <v>0</v>
      </c>
      <c r="G183" s="34">
        <v>13</v>
      </c>
      <c r="H183" s="34">
        <v>4</v>
      </c>
      <c r="I183" s="34" t="s">
        <v>523</v>
      </c>
      <c r="J183" s="34">
        <v>0</v>
      </c>
      <c r="K183" s="34">
        <v>38</v>
      </c>
      <c r="L183" s="34">
        <v>41</v>
      </c>
      <c r="M183" s="34">
        <v>14</v>
      </c>
      <c r="N183" s="64">
        <v>4423</v>
      </c>
      <c r="O183" s="37">
        <v>58465.107000000004</v>
      </c>
    </row>
    <row r="184" spans="1:15">
      <c r="A184" s="4" t="s">
        <v>216</v>
      </c>
      <c r="B184" s="34">
        <v>25</v>
      </c>
      <c r="C184" s="34">
        <v>0</v>
      </c>
      <c r="D184" s="34">
        <v>72</v>
      </c>
      <c r="E184" s="34">
        <v>141</v>
      </c>
      <c r="F184" s="34">
        <v>20</v>
      </c>
      <c r="G184" s="34">
        <v>56</v>
      </c>
      <c r="H184" s="34">
        <v>44</v>
      </c>
      <c r="I184" s="34">
        <v>5</v>
      </c>
      <c r="J184" s="34">
        <v>5</v>
      </c>
      <c r="K184" s="34">
        <v>134</v>
      </c>
      <c r="L184" s="34">
        <v>215</v>
      </c>
      <c r="M184" s="34">
        <v>105</v>
      </c>
      <c r="N184" s="64">
        <v>30460</v>
      </c>
      <c r="O184" s="37">
        <v>256932.91200000001</v>
      </c>
    </row>
    <row r="185" spans="1:15">
      <c r="A185" s="4" t="s">
        <v>217</v>
      </c>
      <c r="B185" s="34">
        <v>4</v>
      </c>
      <c r="C185" s="34">
        <v>0</v>
      </c>
      <c r="D185" s="34">
        <v>14</v>
      </c>
      <c r="E185" s="34">
        <v>25</v>
      </c>
      <c r="F185" s="34" t="s">
        <v>523</v>
      </c>
      <c r="G185" s="34">
        <v>14</v>
      </c>
      <c r="H185" s="34">
        <v>8</v>
      </c>
      <c r="I185" s="34" t="s">
        <v>523</v>
      </c>
      <c r="J185" s="34" t="s">
        <v>523</v>
      </c>
      <c r="K185" s="34">
        <v>38</v>
      </c>
      <c r="L185" s="34">
        <v>57</v>
      </c>
      <c r="M185" s="34">
        <v>30</v>
      </c>
      <c r="N185" s="64">
        <v>9102</v>
      </c>
      <c r="O185" s="37">
        <v>69981.872999999992</v>
      </c>
    </row>
    <row r="186" spans="1:15">
      <c r="A186" s="4" t="s">
        <v>218</v>
      </c>
      <c r="B186" s="34">
        <v>28</v>
      </c>
      <c r="C186" s="34">
        <v>0</v>
      </c>
      <c r="D186" s="34">
        <v>84</v>
      </c>
      <c r="E186" s="34">
        <v>135</v>
      </c>
      <c r="F186" s="34">
        <v>13</v>
      </c>
      <c r="G186" s="34">
        <v>57</v>
      </c>
      <c r="H186" s="34">
        <v>4</v>
      </c>
      <c r="I186" s="34">
        <v>16</v>
      </c>
      <c r="J186" s="34">
        <v>0</v>
      </c>
      <c r="K186" s="34">
        <v>177</v>
      </c>
      <c r="L186" s="34">
        <v>248</v>
      </c>
      <c r="M186" s="34">
        <v>97</v>
      </c>
      <c r="N186" s="64">
        <v>29103</v>
      </c>
      <c r="O186" s="37">
        <v>303563.72100000002</v>
      </c>
    </row>
    <row r="187" spans="1:15">
      <c r="A187" s="4" t="s">
        <v>219</v>
      </c>
      <c r="B187" s="34">
        <v>21</v>
      </c>
      <c r="C187" s="34">
        <v>0</v>
      </c>
      <c r="D187" s="34">
        <v>21</v>
      </c>
      <c r="E187" s="34">
        <v>58</v>
      </c>
      <c r="F187" s="34">
        <v>4</v>
      </c>
      <c r="G187" s="34">
        <v>24</v>
      </c>
      <c r="H187" s="34">
        <v>9</v>
      </c>
      <c r="I187" s="34" t="s">
        <v>523</v>
      </c>
      <c r="J187" s="34">
        <v>0</v>
      </c>
      <c r="K187" s="34">
        <v>71</v>
      </c>
      <c r="L187" s="34">
        <v>85</v>
      </c>
      <c r="M187" s="34">
        <v>43</v>
      </c>
      <c r="N187" s="64">
        <v>13148</v>
      </c>
      <c r="O187" s="37">
        <v>119351.11199999999</v>
      </c>
    </row>
    <row r="188" spans="1:15">
      <c r="A188" s="4" t="s">
        <v>220</v>
      </c>
      <c r="B188" s="34">
        <v>8</v>
      </c>
      <c r="C188" s="34">
        <v>0</v>
      </c>
      <c r="D188" s="34">
        <v>21</v>
      </c>
      <c r="E188" s="34">
        <v>74</v>
      </c>
      <c r="F188" s="34">
        <v>0</v>
      </c>
      <c r="G188" s="34">
        <v>20</v>
      </c>
      <c r="H188" s="34">
        <v>5</v>
      </c>
      <c r="I188" s="34">
        <v>0</v>
      </c>
      <c r="J188" s="34">
        <v>7</v>
      </c>
      <c r="K188" s="34">
        <v>43</v>
      </c>
      <c r="L188" s="34">
        <v>78</v>
      </c>
      <c r="M188" s="34">
        <v>20</v>
      </c>
      <c r="N188" s="64">
        <v>5831</v>
      </c>
      <c r="O188" s="37">
        <v>77573.206999999995</v>
      </c>
    </row>
    <row r="189" spans="1:15">
      <c r="A189" s="4" t="s">
        <v>221</v>
      </c>
      <c r="B189" s="34">
        <v>4</v>
      </c>
      <c r="C189" s="34">
        <v>0</v>
      </c>
      <c r="D189" s="34">
        <v>11</v>
      </c>
      <c r="E189" s="34">
        <v>14</v>
      </c>
      <c r="F189" s="34">
        <v>7</v>
      </c>
      <c r="G189" s="34">
        <v>14</v>
      </c>
      <c r="H189" s="34" t="s">
        <v>523</v>
      </c>
      <c r="I189" s="34" t="s">
        <v>523</v>
      </c>
      <c r="J189" s="34">
        <v>0</v>
      </c>
      <c r="K189" s="34">
        <v>17</v>
      </c>
      <c r="L189" s="34">
        <v>36</v>
      </c>
      <c r="M189" s="34">
        <v>25</v>
      </c>
      <c r="N189" s="64">
        <v>7770</v>
      </c>
      <c r="O189" s="37">
        <v>44801.508999999998</v>
      </c>
    </row>
    <row r="190" spans="1:15">
      <c r="A190" s="4" t="s">
        <v>222</v>
      </c>
      <c r="B190" s="34">
        <v>14</v>
      </c>
      <c r="C190" s="34">
        <v>0</v>
      </c>
      <c r="D190" s="34">
        <v>48</v>
      </c>
      <c r="E190" s="34">
        <v>86</v>
      </c>
      <c r="F190" s="34">
        <v>11</v>
      </c>
      <c r="G190" s="34">
        <v>45</v>
      </c>
      <c r="H190" s="34">
        <v>20</v>
      </c>
      <c r="I190" s="34" t="s">
        <v>523</v>
      </c>
      <c r="J190" s="34">
        <v>0</v>
      </c>
      <c r="K190" s="34">
        <v>140</v>
      </c>
      <c r="L190" s="34">
        <v>141</v>
      </c>
      <c r="M190" s="34">
        <v>60</v>
      </c>
      <c r="N190" s="64">
        <v>17974</v>
      </c>
      <c r="O190" s="37">
        <v>208160.598</v>
      </c>
    </row>
    <row r="191" spans="1:15">
      <c r="A191" s="4" t="s">
        <v>223</v>
      </c>
      <c r="B191" s="34" t="s">
        <v>523</v>
      </c>
      <c r="C191" s="34">
        <v>0</v>
      </c>
      <c r="D191" s="34">
        <v>20</v>
      </c>
      <c r="E191" s="34">
        <v>44</v>
      </c>
      <c r="F191" s="34">
        <v>5</v>
      </c>
      <c r="G191" s="34">
        <v>10</v>
      </c>
      <c r="H191" s="34">
        <v>8</v>
      </c>
      <c r="I191" s="34">
        <v>4</v>
      </c>
      <c r="J191" s="34">
        <v>0</v>
      </c>
      <c r="K191" s="34">
        <v>64</v>
      </c>
      <c r="L191" s="34">
        <v>57</v>
      </c>
      <c r="M191" s="34">
        <v>17</v>
      </c>
      <c r="N191" s="64">
        <v>5598</v>
      </c>
      <c r="O191" s="37">
        <v>87716.516000000003</v>
      </c>
    </row>
    <row r="192" spans="1:15">
      <c r="A192" s="4" t="s">
        <v>224</v>
      </c>
      <c r="B192" s="34">
        <v>9</v>
      </c>
      <c r="C192" s="34">
        <v>0</v>
      </c>
      <c r="D192" s="34">
        <v>21</v>
      </c>
      <c r="E192" s="34">
        <v>18</v>
      </c>
      <c r="F192" s="34">
        <v>11</v>
      </c>
      <c r="G192" s="34">
        <v>25</v>
      </c>
      <c r="H192" s="34">
        <v>4</v>
      </c>
      <c r="I192" s="34" t="s">
        <v>523</v>
      </c>
      <c r="J192" s="34">
        <v>0</v>
      </c>
      <c r="K192" s="34">
        <v>26</v>
      </c>
      <c r="L192" s="34">
        <v>38</v>
      </c>
      <c r="M192" s="34">
        <v>14</v>
      </c>
      <c r="N192" s="64">
        <v>4271</v>
      </c>
      <c r="O192" s="37">
        <v>53449.756999999998</v>
      </c>
    </row>
    <row r="193" spans="1:15" ht="27" customHeight="1">
      <c r="A193" s="32" t="s">
        <v>225</v>
      </c>
      <c r="B193" s="34">
        <v>9</v>
      </c>
      <c r="C193" s="34">
        <v>0</v>
      </c>
      <c r="D193" s="34">
        <v>17</v>
      </c>
      <c r="E193" s="34">
        <v>37</v>
      </c>
      <c r="F193" s="34" t="s">
        <v>523</v>
      </c>
      <c r="G193" s="34">
        <v>14</v>
      </c>
      <c r="H193" s="34">
        <v>9</v>
      </c>
      <c r="I193" s="34">
        <v>17</v>
      </c>
      <c r="J193" s="34">
        <v>0</v>
      </c>
      <c r="K193" s="34">
        <v>62</v>
      </c>
      <c r="L193" s="34">
        <v>73</v>
      </c>
      <c r="M193" s="34">
        <v>42</v>
      </c>
      <c r="N193" s="64">
        <v>12090</v>
      </c>
      <c r="O193" s="37">
        <v>117099.944</v>
      </c>
    </row>
    <row r="194" spans="1:15">
      <c r="A194" s="4" t="s">
        <v>226</v>
      </c>
      <c r="B194" s="34" t="s">
        <v>523</v>
      </c>
      <c r="C194" s="34">
        <v>0</v>
      </c>
      <c r="D194" s="34" t="s">
        <v>523</v>
      </c>
      <c r="E194" s="34">
        <v>12</v>
      </c>
      <c r="F194" s="34">
        <v>0</v>
      </c>
      <c r="G194" s="34" t="s">
        <v>523</v>
      </c>
      <c r="H194" s="34" t="s">
        <v>523</v>
      </c>
      <c r="I194" s="34">
        <v>0</v>
      </c>
      <c r="J194" s="34">
        <v>0</v>
      </c>
      <c r="K194" s="34">
        <v>23</v>
      </c>
      <c r="L194" s="34">
        <v>30</v>
      </c>
      <c r="M194" s="34">
        <v>15</v>
      </c>
      <c r="N194" s="64">
        <v>4191</v>
      </c>
      <c r="O194" s="37">
        <v>34808.582999999999</v>
      </c>
    </row>
    <row r="195" spans="1:15">
      <c r="A195" s="4" t="s">
        <v>227</v>
      </c>
      <c r="B195" s="34">
        <v>5</v>
      </c>
      <c r="C195" s="34">
        <v>0</v>
      </c>
      <c r="D195" s="34">
        <v>13</v>
      </c>
      <c r="E195" s="34">
        <v>51</v>
      </c>
      <c r="F195" s="34">
        <v>4</v>
      </c>
      <c r="G195" s="34">
        <v>11</v>
      </c>
      <c r="H195" s="34">
        <v>4</v>
      </c>
      <c r="I195" s="34">
        <v>0</v>
      </c>
      <c r="J195" s="34" t="s">
        <v>523</v>
      </c>
      <c r="K195" s="34">
        <v>26</v>
      </c>
      <c r="L195" s="34">
        <v>45</v>
      </c>
      <c r="M195" s="34">
        <v>19</v>
      </c>
      <c r="N195" s="64">
        <v>5519</v>
      </c>
      <c r="O195" s="37">
        <v>49223.108</v>
      </c>
    </row>
    <row r="196" spans="1:15">
      <c r="A196" s="4" t="s">
        <v>228</v>
      </c>
      <c r="B196" s="34" t="s">
        <v>523</v>
      </c>
      <c r="C196" s="34">
        <v>0</v>
      </c>
      <c r="D196" s="34">
        <v>4</v>
      </c>
      <c r="E196" s="34">
        <v>42</v>
      </c>
      <c r="F196" s="34">
        <v>4</v>
      </c>
      <c r="G196" s="34">
        <v>5</v>
      </c>
      <c r="H196" s="34" t="s">
        <v>523</v>
      </c>
      <c r="I196" s="34" t="s">
        <v>523</v>
      </c>
      <c r="J196" s="34" t="s">
        <v>523</v>
      </c>
      <c r="K196" s="34">
        <v>31</v>
      </c>
      <c r="L196" s="34">
        <v>45</v>
      </c>
      <c r="M196" s="34">
        <v>30</v>
      </c>
      <c r="N196" s="64">
        <v>8845.73</v>
      </c>
      <c r="O196" s="37">
        <v>56303.388999999996</v>
      </c>
    </row>
    <row r="197" spans="1:15">
      <c r="A197" s="4" t="s">
        <v>229</v>
      </c>
      <c r="B197" s="34" t="s">
        <v>523</v>
      </c>
      <c r="C197" s="34">
        <v>0</v>
      </c>
      <c r="D197" s="34">
        <v>5</v>
      </c>
      <c r="E197" s="34">
        <v>31</v>
      </c>
      <c r="F197" s="34">
        <v>4</v>
      </c>
      <c r="G197" s="34">
        <v>5</v>
      </c>
      <c r="H197" s="34">
        <v>0</v>
      </c>
      <c r="I197" s="34">
        <v>0</v>
      </c>
      <c r="J197" s="34">
        <v>0</v>
      </c>
      <c r="K197" s="34">
        <v>23</v>
      </c>
      <c r="L197" s="34">
        <v>36</v>
      </c>
      <c r="M197" s="34">
        <v>22</v>
      </c>
      <c r="N197" s="64">
        <v>6912.5429999999997</v>
      </c>
      <c r="O197" s="37">
        <v>41973.712</v>
      </c>
    </row>
    <row r="198" spans="1:15">
      <c r="A198" s="4" t="s">
        <v>230</v>
      </c>
      <c r="B198" s="34">
        <v>11</v>
      </c>
      <c r="C198" s="34">
        <v>0</v>
      </c>
      <c r="D198" s="34">
        <v>17</v>
      </c>
      <c r="E198" s="34">
        <v>46</v>
      </c>
      <c r="F198" s="34">
        <v>0</v>
      </c>
      <c r="G198" s="34">
        <v>5</v>
      </c>
      <c r="H198" s="34">
        <v>0</v>
      </c>
      <c r="I198" s="34">
        <v>5</v>
      </c>
      <c r="J198" s="34">
        <v>0</v>
      </c>
      <c r="K198" s="34">
        <v>23</v>
      </c>
      <c r="L198" s="34">
        <v>47</v>
      </c>
      <c r="M198" s="34">
        <v>29</v>
      </c>
      <c r="N198" s="64">
        <v>8926</v>
      </c>
      <c r="O198" s="37">
        <v>56761.584000000003</v>
      </c>
    </row>
    <row r="199" spans="1:15">
      <c r="A199" s="4" t="s">
        <v>231</v>
      </c>
      <c r="B199" s="34" t="s">
        <v>523</v>
      </c>
      <c r="C199" s="34">
        <v>0</v>
      </c>
      <c r="D199" s="34">
        <v>19</v>
      </c>
      <c r="E199" s="34">
        <v>48</v>
      </c>
      <c r="F199" s="34">
        <v>5</v>
      </c>
      <c r="G199" s="34">
        <v>7</v>
      </c>
      <c r="H199" s="34">
        <v>0</v>
      </c>
      <c r="I199" s="34" t="s">
        <v>523</v>
      </c>
      <c r="J199" s="34">
        <v>0</v>
      </c>
      <c r="K199" s="34">
        <v>47</v>
      </c>
      <c r="L199" s="34">
        <v>42</v>
      </c>
      <c r="M199" s="34">
        <v>21</v>
      </c>
      <c r="N199" s="64">
        <v>6430</v>
      </c>
      <c r="O199" s="37">
        <v>65993.456999999995</v>
      </c>
    </row>
    <row r="200" spans="1:15">
      <c r="A200" s="4" t="s">
        <v>232</v>
      </c>
      <c r="B200" s="34">
        <v>36</v>
      </c>
      <c r="C200" s="34">
        <v>0</v>
      </c>
      <c r="D200" s="34">
        <v>110</v>
      </c>
      <c r="E200" s="34">
        <v>241</v>
      </c>
      <c r="F200" s="34">
        <v>41</v>
      </c>
      <c r="G200" s="34">
        <v>54</v>
      </c>
      <c r="H200" s="34">
        <v>28</v>
      </c>
      <c r="I200" s="34">
        <v>13</v>
      </c>
      <c r="J200" s="34" t="s">
        <v>523</v>
      </c>
      <c r="K200" s="34">
        <v>222</v>
      </c>
      <c r="L200" s="34">
        <v>270</v>
      </c>
      <c r="M200" s="34">
        <v>142</v>
      </c>
      <c r="N200" s="64">
        <v>42490</v>
      </c>
      <c r="O200" s="37">
        <v>377822.56400000001</v>
      </c>
    </row>
    <row r="201" spans="1:15">
      <c r="A201" s="4" t="s">
        <v>233</v>
      </c>
      <c r="B201" s="34" t="s">
        <v>523</v>
      </c>
      <c r="C201" s="34">
        <v>0</v>
      </c>
      <c r="D201" s="34">
        <v>12</v>
      </c>
      <c r="E201" s="34">
        <v>31</v>
      </c>
      <c r="F201" s="34">
        <v>0</v>
      </c>
      <c r="G201" s="34">
        <v>10</v>
      </c>
      <c r="H201" s="34" t="s">
        <v>523</v>
      </c>
      <c r="I201" s="34" t="s">
        <v>523</v>
      </c>
      <c r="J201" s="34">
        <v>0</v>
      </c>
      <c r="K201" s="34">
        <v>32</v>
      </c>
      <c r="L201" s="34">
        <v>53</v>
      </c>
      <c r="M201" s="34">
        <v>21</v>
      </c>
      <c r="N201" s="64">
        <v>6196.8069999999998</v>
      </c>
      <c r="O201" s="37">
        <v>54990.267</v>
      </c>
    </row>
    <row r="202" spans="1:15">
      <c r="A202" s="4" t="s">
        <v>234</v>
      </c>
      <c r="B202" s="34">
        <v>16</v>
      </c>
      <c r="C202" s="34">
        <v>0</v>
      </c>
      <c r="D202" s="34">
        <v>21</v>
      </c>
      <c r="E202" s="34">
        <v>120</v>
      </c>
      <c r="F202" s="34">
        <v>12</v>
      </c>
      <c r="G202" s="34">
        <v>15</v>
      </c>
      <c r="H202" s="34">
        <v>4</v>
      </c>
      <c r="I202" s="34" t="s">
        <v>523</v>
      </c>
      <c r="J202" s="34" t="s">
        <v>523</v>
      </c>
      <c r="K202" s="34">
        <v>62</v>
      </c>
      <c r="L202" s="34">
        <v>90</v>
      </c>
      <c r="M202" s="34">
        <v>33</v>
      </c>
      <c r="N202" s="64">
        <v>9377.7210799999993</v>
      </c>
      <c r="O202" s="37">
        <v>106744.10208</v>
      </c>
    </row>
    <row r="203" spans="1:15">
      <c r="A203" s="4" t="s">
        <v>235</v>
      </c>
      <c r="B203" s="34">
        <v>7</v>
      </c>
      <c r="C203" s="34">
        <v>0</v>
      </c>
      <c r="D203" s="34" t="s">
        <v>523</v>
      </c>
      <c r="E203" s="34">
        <v>15</v>
      </c>
      <c r="F203" s="34" t="s">
        <v>523</v>
      </c>
      <c r="G203" s="34" t="s">
        <v>523</v>
      </c>
      <c r="H203" s="34">
        <v>0</v>
      </c>
      <c r="I203" s="34" t="s">
        <v>523</v>
      </c>
      <c r="J203" s="34">
        <v>0</v>
      </c>
      <c r="K203" s="34">
        <v>11</v>
      </c>
      <c r="L203" s="34">
        <v>11</v>
      </c>
      <c r="M203" s="34">
        <v>7</v>
      </c>
      <c r="N203" s="64">
        <v>2075</v>
      </c>
      <c r="O203" s="37">
        <v>20277.001</v>
      </c>
    </row>
    <row r="204" spans="1:15">
      <c r="A204" s="4" t="s">
        <v>236</v>
      </c>
      <c r="B204" s="34">
        <v>7</v>
      </c>
      <c r="C204" s="34">
        <v>0</v>
      </c>
      <c r="D204" s="34" t="s">
        <v>523</v>
      </c>
      <c r="E204" s="34">
        <v>11</v>
      </c>
      <c r="F204" s="34">
        <v>0</v>
      </c>
      <c r="G204" s="34">
        <v>4</v>
      </c>
      <c r="H204" s="34" t="s">
        <v>523</v>
      </c>
      <c r="I204" s="34">
        <v>0</v>
      </c>
      <c r="J204" s="34">
        <v>0</v>
      </c>
      <c r="K204" s="34" t="s">
        <v>523</v>
      </c>
      <c r="L204" s="34">
        <v>4</v>
      </c>
      <c r="M204" s="34">
        <v>7</v>
      </c>
      <c r="N204" s="64">
        <v>2074</v>
      </c>
      <c r="O204" s="37">
        <v>9465.9320000000007</v>
      </c>
    </row>
    <row r="205" spans="1:15">
      <c r="A205" s="4" t="s">
        <v>237</v>
      </c>
      <c r="B205" s="34">
        <v>10</v>
      </c>
      <c r="C205" s="34">
        <v>0</v>
      </c>
      <c r="D205" s="34">
        <v>15</v>
      </c>
      <c r="E205" s="34">
        <v>67</v>
      </c>
      <c r="F205" s="34">
        <v>5</v>
      </c>
      <c r="G205" s="34">
        <v>22</v>
      </c>
      <c r="H205" s="34">
        <v>6</v>
      </c>
      <c r="I205" s="34" t="s">
        <v>523</v>
      </c>
      <c r="J205" s="34">
        <v>0</v>
      </c>
      <c r="K205" s="34">
        <v>34</v>
      </c>
      <c r="L205" s="34">
        <v>69</v>
      </c>
      <c r="M205" s="34">
        <v>24</v>
      </c>
      <c r="N205" s="64">
        <v>7350</v>
      </c>
      <c r="O205" s="37">
        <v>71902.051999999996</v>
      </c>
    </row>
    <row r="206" spans="1:15">
      <c r="A206" s="4" t="s">
        <v>238</v>
      </c>
      <c r="B206" s="34">
        <v>6</v>
      </c>
      <c r="C206" s="34">
        <v>0</v>
      </c>
      <c r="D206" s="34">
        <v>7</v>
      </c>
      <c r="E206" s="34">
        <v>70</v>
      </c>
      <c r="F206" s="34" t="s">
        <v>523</v>
      </c>
      <c r="G206" s="34">
        <v>13</v>
      </c>
      <c r="H206" s="34">
        <v>5</v>
      </c>
      <c r="I206" s="34">
        <v>7</v>
      </c>
      <c r="J206" s="34" t="s">
        <v>523</v>
      </c>
      <c r="K206" s="34">
        <v>45</v>
      </c>
      <c r="L206" s="34">
        <v>44</v>
      </c>
      <c r="M206" s="34">
        <v>24</v>
      </c>
      <c r="N206" s="64">
        <v>6197</v>
      </c>
      <c r="O206" s="37">
        <v>75254.376999999993</v>
      </c>
    </row>
    <row r="207" spans="1:15">
      <c r="A207" s="4" t="s">
        <v>239</v>
      </c>
      <c r="B207" s="34">
        <v>4</v>
      </c>
      <c r="C207" s="34">
        <v>0</v>
      </c>
      <c r="D207" s="34">
        <v>7</v>
      </c>
      <c r="E207" s="34">
        <v>24</v>
      </c>
      <c r="F207" s="34" t="s">
        <v>523</v>
      </c>
      <c r="G207" s="34">
        <v>8</v>
      </c>
      <c r="H207" s="34" t="s">
        <v>523</v>
      </c>
      <c r="I207" s="34" t="s">
        <v>523</v>
      </c>
      <c r="J207" s="34">
        <v>0</v>
      </c>
      <c r="K207" s="34">
        <v>38</v>
      </c>
      <c r="L207" s="34">
        <v>43</v>
      </c>
      <c r="M207" s="34">
        <v>23</v>
      </c>
      <c r="N207" s="64">
        <v>7104</v>
      </c>
      <c r="O207" s="37">
        <v>61191.815999999999</v>
      </c>
    </row>
    <row r="208" spans="1:15">
      <c r="A208" s="4" t="s">
        <v>240</v>
      </c>
      <c r="B208" s="34">
        <v>9</v>
      </c>
      <c r="C208" s="34">
        <v>0</v>
      </c>
      <c r="D208" s="34">
        <v>17</v>
      </c>
      <c r="E208" s="34">
        <v>23</v>
      </c>
      <c r="F208" s="34" t="s">
        <v>523</v>
      </c>
      <c r="G208" s="34">
        <v>7</v>
      </c>
      <c r="H208" s="34">
        <v>4</v>
      </c>
      <c r="I208" s="34" t="s">
        <v>523</v>
      </c>
      <c r="J208" s="34">
        <v>0</v>
      </c>
      <c r="K208" s="34">
        <v>13</v>
      </c>
      <c r="L208" s="34">
        <v>37</v>
      </c>
      <c r="M208" s="34">
        <v>20</v>
      </c>
      <c r="N208" s="64">
        <v>965</v>
      </c>
      <c r="O208" s="37">
        <v>33151.209000000003</v>
      </c>
    </row>
    <row r="209" spans="1:15" ht="27" customHeight="1">
      <c r="A209" s="32" t="s">
        <v>241</v>
      </c>
      <c r="B209" s="34">
        <v>14</v>
      </c>
      <c r="C209" s="34">
        <v>0</v>
      </c>
      <c r="D209" s="34">
        <v>6</v>
      </c>
      <c r="E209" s="34">
        <v>21</v>
      </c>
      <c r="F209" s="34" t="s">
        <v>523</v>
      </c>
      <c r="G209" s="34">
        <v>10</v>
      </c>
      <c r="H209" s="34" t="s">
        <v>523</v>
      </c>
      <c r="I209" s="34" t="s">
        <v>523</v>
      </c>
      <c r="J209" s="34">
        <v>0</v>
      </c>
      <c r="K209" s="34">
        <v>35</v>
      </c>
      <c r="L209" s="34">
        <v>36</v>
      </c>
      <c r="M209" s="34">
        <v>18</v>
      </c>
      <c r="N209" s="64">
        <v>5627.16</v>
      </c>
      <c r="O209" s="37">
        <v>56530.804999999993</v>
      </c>
    </row>
    <row r="210" spans="1:15">
      <c r="A210" s="4" t="s">
        <v>242</v>
      </c>
      <c r="B210" s="34">
        <v>5</v>
      </c>
      <c r="C210" s="34">
        <v>0</v>
      </c>
      <c r="D210" s="34">
        <v>17</v>
      </c>
      <c r="E210" s="34">
        <v>22</v>
      </c>
      <c r="F210" s="34">
        <v>0</v>
      </c>
      <c r="G210" s="34">
        <v>14</v>
      </c>
      <c r="H210" s="34" t="s">
        <v>523</v>
      </c>
      <c r="I210" s="34">
        <v>0</v>
      </c>
      <c r="J210" s="34">
        <v>0</v>
      </c>
      <c r="K210" s="34">
        <v>26</v>
      </c>
      <c r="L210" s="34">
        <v>51</v>
      </c>
      <c r="M210" s="34">
        <v>10</v>
      </c>
      <c r="N210" s="64">
        <v>3131</v>
      </c>
      <c r="O210" s="37">
        <v>45204.745999999999</v>
      </c>
    </row>
    <row r="211" spans="1:15">
      <c r="A211" s="4" t="s">
        <v>243</v>
      </c>
      <c r="B211" s="34">
        <v>9</v>
      </c>
      <c r="C211" s="34">
        <v>0</v>
      </c>
      <c r="D211" s="34">
        <v>27</v>
      </c>
      <c r="E211" s="34">
        <v>20</v>
      </c>
      <c r="F211" s="34">
        <v>0</v>
      </c>
      <c r="G211" s="34">
        <v>21</v>
      </c>
      <c r="H211" s="34">
        <v>8</v>
      </c>
      <c r="I211" s="34">
        <v>0</v>
      </c>
      <c r="J211" s="34">
        <v>0</v>
      </c>
      <c r="K211" s="34">
        <v>30</v>
      </c>
      <c r="L211" s="34">
        <v>68</v>
      </c>
      <c r="M211" s="34">
        <v>28</v>
      </c>
      <c r="N211" s="64">
        <v>8004</v>
      </c>
      <c r="O211" s="37">
        <v>65251.92</v>
      </c>
    </row>
    <row r="212" spans="1:15">
      <c r="A212" s="4" t="s">
        <v>244</v>
      </c>
      <c r="B212" s="34">
        <v>0</v>
      </c>
      <c r="C212" s="34">
        <v>0</v>
      </c>
      <c r="D212" s="34">
        <v>5</v>
      </c>
      <c r="E212" s="34">
        <v>22</v>
      </c>
      <c r="F212" s="34">
        <v>0</v>
      </c>
      <c r="G212" s="34" t="s">
        <v>523</v>
      </c>
      <c r="H212" s="34">
        <v>0</v>
      </c>
      <c r="I212" s="34">
        <v>0</v>
      </c>
      <c r="J212" s="34">
        <v>0</v>
      </c>
      <c r="K212" s="34">
        <v>23</v>
      </c>
      <c r="L212" s="34">
        <v>28</v>
      </c>
      <c r="M212" s="34">
        <v>14</v>
      </c>
      <c r="N212" s="64">
        <v>4192</v>
      </c>
      <c r="O212" s="37">
        <v>33495.073000000004</v>
      </c>
    </row>
    <row r="213" spans="1:15">
      <c r="A213" s="4" t="s">
        <v>245</v>
      </c>
      <c r="B213" s="34">
        <v>6</v>
      </c>
      <c r="C213" s="34">
        <v>0</v>
      </c>
      <c r="D213" s="34">
        <v>14</v>
      </c>
      <c r="E213" s="34">
        <v>87</v>
      </c>
      <c r="F213" s="34">
        <v>4</v>
      </c>
      <c r="G213" s="34">
        <v>35</v>
      </c>
      <c r="H213" s="34">
        <v>22</v>
      </c>
      <c r="I213" s="34" t="s">
        <v>523</v>
      </c>
      <c r="J213" s="34">
        <v>0</v>
      </c>
      <c r="K213" s="34">
        <v>76</v>
      </c>
      <c r="L213" s="34">
        <v>113</v>
      </c>
      <c r="M213" s="34">
        <v>51</v>
      </c>
      <c r="N213" s="64">
        <v>15380</v>
      </c>
      <c r="O213" s="37">
        <v>132705.402</v>
      </c>
    </row>
    <row r="214" spans="1:15">
      <c r="A214" s="4" t="s">
        <v>246</v>
      </c>
      <c r="B214" s="34">
        <v>15</v>
      </c>
      <c r="C214" s="34">
        <v>0</v>
      </c>
      <c r="D214" s="34">
        <v>21</v>
      </c>
      <c r="E214" s="34">
        <v>66</v>
      </c>
      <c r="F214" s="34">
        <v>5</v>
      </c>
      <c r="G214" s="34">
        <v>31</v>
      </c>
      <c r="H214" s="34">
        <v>10</v>
      </c>
      <c r="I214" s="34" t="s">
        <v>523</v>
      </c>
      <c r="J214" s="34">
        <v>0</v>
      </c>
      <c r="K214" s="34">
        <v>77</v>
      </c>
      <c r="L214" s="34">
        <v>110</v>
      </c>
      <c r="M214" s="34">
        <v>27</v>
      </c>
      <c r="N214" s="64">
        <v>7235.74</v>
      </c>
      <c r="O214" s="37">
        <v>121936.32500000001</v>
      </c>
    </row>
    <row r="215" spans="1:15">
      <c r="A215" s="4" t="s">
        <v>247</v>
      </c>
      <c r="B215" s="34">
        <v>7</v>
      </c>
      <c r="C215" s="34">
        <v>0</v>
      </c>
      <c r="D215" s="34">
        <v>5</v>
      </c>
      <c r="E215" s="34">
        <v>13</v>
      </c>
      <c r="F215" s="34">
        <v>0</v>
      </c>
      <c r="G215" s="34">
        <v>7</v>
      </c>
      <c r="H215" s="34">
        <v>0</v>
      </c>
      <c r="I215" s="34">
        <v>0</v>
      </c>
      <c r="J215" s="34">
        <v>0</v>
      </c>
      <c r="K215" s="34">
        <v>19</v>
      </c>
      <c r="L215" s="34">
        <v>24</v>
      </c>
      <c r="M215" s="34">
        <v>9</v>
      </c>
      <c r="N215" s="64">
        <v>2901.8240000000001</v>
      </c>
      <c r="O215" s="37">
        <v>30951.304</v>
      </c>
    </row>
    <row r="216" spans="1:15">
      <c r="A216" s="4" t="s">
        <v>248</v>
      </c>
      <c r="B216" s="34" t="s">
        <v>523</v>
      </c>
      <c r="C216" s="34">
        <v>0</v>
      </c>
      <c r="D216" s="34">
        <v>8</v>
      </c>
      <c r="E216" s="34">
        <v>21</v>
      </c>
      <c r="F216" s="34">
        <v>0</v>
      </c>
      <c r="G216" s="34">
        <v>9</v>
      </c>
      <c r="H216" s="34" t="s">
        <v>523</v>
      </c>
      <c r="I216" s="34" t="s">
        <v>523</v>
      </c>
      <c r="J216" s="34">
        <v>0</v>
      </c>
      <c r="K216" s="34">
        <v>21</v>
      </c>
      <c r="L216" s="34">
        <v>33</v>
      </c>
      <c r="M216" s="34">
        <v>7</v>
      </c>
      <c r="N216" s="64">
        <v>1812</v>
      </c>
      <c r="O216" s="37">
        <v>35702.07</v>
      </c>
    </row>
    <row r="217" spans="1:15">
      <c r="A217" s="4" t="s">
        <v>249</v>
      </c>
      <c r="B217" s="34">
        <v>17</v>
      </c>
      <c r="C217" s="34">
        <v>0</v>
      </c>
      <c r="D217" s="34">
        <v>10</v>
      </c>
      <c r="E217" s="34">
        <v>74</v>
      </c>
      <c r="F217" s="34">
        <v>7</v>
      </c>
      <c r="G217" s="34">
        <v>32</v>
      </c>
      <c r="H217" s="34" t="s">
        <v>523</v>
      </c>
      <c r="I217" s="34">
        <v>5</v>
      </c>
      <c r="J217" s="34">
        <v>0</v>
      </c>
      <c r="K217" s="34">
        <v>98</v>
      </c>
      <c r="L217" s="34">
        <v>121</v>
      </c>
      <c r="M217" s="34">
        <v>52</v>
      </c>
      <c r="N217" s="64">
        <v>15705</v>
      </c>
      <c r="O217" s="37">
        <v>158192.07699999999</v>
      </c>
    </row>
    <row r="218" spans="1:15">
      <c r="A218" s="4" t="s">
        <v>250</v>
      </c>
      <c r="B218" s="34" t="s">
        <v>523</v>
      </c>
      <c r="C218" s="34">
        <v>0</v>
      </c>
      <c r="D218" s="34">
        <v>0</v>
      </c>
      <c r="E218" s="34">
        <v>11</v>
      </c>
      <c r="F218" s="34">
        <v>0</v>
      </c>
      <c r="G218" s="34" t="s">
        <v>523</v>
      </c>
      <c r="H218" s="34">
        <v>0</v>
      </c>
      <c r="I218" s="34">
        <v>0</v>
      </c>
      <c r="J218" s="34" t="s">
        <v>523</v>
      </c>
      <c r="K218" s="34">
        <v>15</v>
      </c>
      <c r="L218" s="34">
        <v>19</v>
      </c>
      <c r="M218" s="34">
        <v>11</v>
      </c>
      <c r="N218" s="64">
        <v>3262</v>
      </c>
      <c r="O218" s="37">
        <v>23940.416000000001</v>
      </c>
    </row>
    <row r="219" spans="1:15">
      <c r="A219" s="4" t="s">
        <v>251</v>
      </c>
      <c r="B219" s="34">
        <v>8</v>
      </c>
      <c r="C219" s="34">
        <v>0</v>
      </c>
      <c r="D219" s="34">
        <v>5</v>
      </c>
      <c r="E219" s="34">
        <v>56</v>
      </c>
      <c r="F219" s="34">
        <v>0</v>
      </c>
      <c r="G219" s="34">
        <v>4</v>
      </c>
      <c r="H219" s="34" t="s">
        <v>523</v>
      </c>
      <c r="I219" s="34">
        <v>0</v>
      </c>
      <c r="J219" s="34" t="s">
        <v>523</v>
      </c>
      <c r="K219" s="34">
        <v>38</v>
      </c>
      <c r="L219" s="34">
        <v>50</v>
      </c>
      <c r="M219" s="34">
        <v>25</v>
      </c>
      <c r="N219" s="64">
        <v>7442</v>
      </c>
      <c r="O219" s="37">
        <v>62133.688000000002</v>
      </c>
    </row>
    <row r="220" spans="1:15">
      <c r="A220" s="4" t="s">
        <v>252</v>
      </c>
      <c r="B220" s="34">
        <v>83</v>
      </c>
      <c r="C220" s="34">
        <v>0</v>
      </c>
      <c r="D220" s="34">
        <v>297</v>
      </c>
      <c r="E220" s="34">
        <v>442</v>
      </c>
      <c r="F220" s="34">
        <v>79</v>
      </c>
      <c r="G220" s="34">
        <v>160</v>
      </c>
      <c r="H220" s="34">
        <v>94</v>
      </c>
      <c r="I220" s="34">
        <v>13</v>
      </c>
      <c r="J220" s="34" t="s">
        <v>523</v>
      </c>
      <c r="K220" s="34">
        <v>466</v>
      </c>
      <c r="L220" s="34">
        <v>624</v>
      </c>
      <c r="M220" s="34">
        <v>227</v>
      </c>
      <c r="N220" s="64">
        <v>68160</v>
      </c>
      <c r="O220" s="37">
        <v>777380.46299999999</v>
      </c>
    </row>
    <row r="221" spans="1:15" ht="27" customHeight="1">
      <c r="A221" s="32" t="s">
        <v>253</v>
      </c>
      <c r="B221" s="34">
        <v>4</v>
      </c>
      <c r="C221" s="34">
        <v>0</v>
      </c>
      <c r="D221" s="34">
        <v>6</v>
      </c>
      <c r="E221" s="34">
        <v>46</v>
      </c>
      <c r="F221" s="34" t="s">
        <v>523</v>
      </c>
      <c r="G221" s="34">
        <v>15</v>
      </c>
      <c r="H221" s="34">
        <v>7</v>
      </c>
      <c r="I221" s="34" t="s">
        <v>523</v>
      </c>
      <c r="J221" s="34">
        <v>0</v>
      </c>
      <c r="K221" s="34">
        <v>34</v>
      </c>
      <c r="L221" s="34">
        <v>47</v>
      </c>
      <c r="M221" s="34">
        <v>29</v>
      </c>
      <c r="N221" s="64">
        <v>8585</v>
      </c>
      <c r="O221" s="37">
        <v>62224.764000000003</v>
      </c>
    </row>
    <row r="222" spans="1:15">
      <c r="A222" s="4" t="s">
        <v>254</v>
      </c>
      <c r="B222" s="34">
        <v>0</v>
      </c>
      <c r="C222" s="34">
        <v>0</v>
      </c>
      <c r="D222" s="34" t="s">
        <v>523</v>
      </c>
      <c r="E222" s="34">
        <v>27</v>
      </c>
      <c r="F222" s="34">
        <v>4</v>
      </c>
      <c r="G222" s="34">
        <v>8</v>
      </c>
      <c r="H222" s="34">
        <v>6</v>
      </c>
      <c r="I222" s="34">
        <v>0</v>
      </c>
      <c r="J222" s="34">
        <v>0</v>
      </c>
      <c r="K222" s="34">
        <v>52</v>
      </c>
      <c r="L222" s="34">
        <v>65</v>
      </c>
      <c r="M222" s="34">
        <v>16</v>
      </c>
      <c r="N222" s="64">
        <v>4671</v>
      </c>
      <c r="O222" s="37">
        <v>69789.622999999992</v>
      </c>
    </row>
    <row r="223" spans="1:15">
      <c r="A223" s="4" t="s">
        <v>255</v>
      </c>
      <c r="B223" s="34">
        <v>6</v>
      </c>
      <c r="C223" s="34">
        <v>0</v>
      </c>
      <c r="D223" s="34">
        <v>10</v>
      </c>
      <c r="E223" s="34">
        <v>59</v>
      </c>
      <c r="F223" s="34">
        <v>4</v>
      </c>
      <c r="G223" s="34">
        <v>20</v>
      </c>
      <c r="H223" s="34">
        <v>16</v>
      </c>
      <c r="I223" s="34" t="s">
        <v>523</v>
      </c>
      <c r="J223" s="34">
        <v>0</v>
      </c>
      <c r="K223" s="34">
        <v>81</v>
      </c>
      <c r="L223" s="34">
        <v>94</v>
      </c>
      <c r="M223" s="34">
        <v>31</v>
      </c>
      <c r="N223" s="64">
        <v>10053</v>
      </c>
      <c r="O223" s="37">
        <v>118285.98299999999</v>
      </c>
    </row>
    <row r="224" spans="1:15">
      <c r="A224" s="4" t="s">
        <v>256</v>
      </c>
      <c r="B224" s="34">
        <v>7</v>
      </c>
      <c r="C224" s="34">
        <v>0</v>
      </c>
      <c r="D224" s="34" t="s">
        <v>523</v>
      </c>
      <c r="E224" s="34">
        <v>68</v>
      </c>
      <c r="F224" s="34" t="s">
        <v>523</v>
      </c>
      <c r="G224" s="34">
        <v>7</v>
      </c>
      <c r="H224" s="34">
        <v>0</v>
      </c>
      <c r="I224" s="34" t="s">
        <v>523</v>
      </c>
      <c r="J224" s="34">
        <v>0</v>
      </c>
      <c r="K224" s="34">
        <v>44</v>
      </c>
      <c r="L224" s="34">
        <v>54</v>
      </c>
      <c r="M224" s="34">
        <v>13</v>
      </c>
      <c r="N224" s="64">
        <v>3829</v>
      </c>
      <c r="O224" s="37">
        <v>62914.923999999999</v>
      </c>
    </row>
    <row r="225" spans="1:15">
      <c r="A225" s="4" t="s">
        <v>257</v>
      </c>
      <c r="B225" s="34">
        <v>10</v>
      </c>
      <c r="C225" s="34" t="s">
        <v>523</v>
      </c>
      <c r="D225" s="34">
        <v>5</v>
      </c>
      <c r="E225" s="34">
        <v>75</v>
      </c>
      <c r="F225" s="34" t="s">
        <v>523</v>
      </c>
      <c r="G225" s="34">
        <v>19</v>
      </c>
      <c r="H225" s="34">
        <v>13</v>
      </c>
      <c r="I225" s="34" t="s">
        <v>523</v>
      </c>
      <c r="J225" s="34" t="s">
        <v>523</v>
      </c>
      <c r="K225" s="34">
        <v>89</v>
      </c>
      <c r="L225" s="34">
        <v>109</v>
      </c>
      <c r="M225" s="34">
        <v>40</v>
      </c>
      <c r="N225" s="64">
        <v>12176</v>
      </c>
      <c r="O225" s="37">
        <v>133822.60200000001</v>
      </c>
    </row>
    <row r="226" spans="1:15">
      <c r="A226" s="4" t="s">
        <v>258</v>
      </c>
      <c r="B226" s="34">
        <v>0</v>
      </c>
      <c r="C226" s="34">
        <v>0</v>
      </c>
      <c r="D226" s="34">
        <v>0</v>
      </c>
      <c r="E226" s="34">
        <v>10</v>
      </c>
      <c r="F226" s="34" t="s">
        <v>523</v>
      </c>
      <c r="G226" s="34">
        <v>6</v>
      </c>
      <c r="H226" s="34" t="s">
        <v>523</v>
      </c>
      <c r="I226" s="34">
        <v>0</v>
      </c>
      <c r="J226" s="34">
        <v>0</v>
      </c>
      <c r="K226" s="34">
        <v>12</v>
      </c>
      <c r="L226" s="34">
        <v>20</v>
      </c>
      <c r="M226" s="34">
        <v>13</v>
      </c>
      <c r="N226" s="64">
        <v>3854</v>
      </c>
      <c r="O226" s="37">
        <v>23103.072</v>
      </c>
    </row>
    <row r="227" spans="1:15">
      <c r="A227" s="4" t="s">
        <v>259</v>
      </c>
      <c r="B227" s="34" t="s">
        <v>523</v>
      </c>
      <c r="C227" s="34">
        <v>0</v>
      </c>
      <c r="D227" s="34">
        <v>4</v>
      </c>
      <c r="E227" s="34">
        <v>69</v>
      </c>
      <c r="F227" s="34" t="s">
        <v>523</v>
      </c>
      <c r="G227" s="34">
        <v>25</v>
      </c>
      <c r="H227" s="34">
        <v>0</v>
      </c>
      <c r="I227" s="34" t="s">
        <v>523</v>
      </c>
      <c r="J227" s="34" t="s">
        <v>523</v>
      </c>
      <c r="K227" s="34">
        <v>90</v>
      </c>
      <c r="L227" s="34">
        <v>94</v>
      </c>
      <c r="M227" s="34">
        <v>34</v>
      </c>
      <c r="N227" s="64">
        <v>10490</v>
      </c>
      <c r="O227" s="37">
        <v>127614.734</v>
      </c>
    </row>
    <row r="228" spans="1:15">
      <c r="A228" s="4" t="s">
        <v>260</v>
      </c>
      <c r="B228" s="34" t="s">
        <v>523</v>
      </c>
      <c r="C228" s="34">
        <v>0</v>
      </c>
      <c r="D228" s="34">
        <v>0</v>
      </c>
      <c r="E228" s="34">
        <v>9</v>
      </c>
      <c r="F228" s="34" t="s">
        <v>523</v>
      </c>
      <c r="G228" s="34" t="s">
        <v>523</v>
      </c>
      <c r="H228" s="34">
        <v>5</v>
      </c>
      <c r="I228" s="34">
        <v>0</v>
      </c>
      <c r="J228" s="34">
        <v>0</v>
      </c>
      <c r="K228" s="34" t="s">
        <v>523</v>
      </c>
      <c r="L228" s="34" t="s">
        <v>523</v>
      </c>
      <c r="M228" s="34">
        <v>6</v>
      </c>
      <c r="N228" s="64">
        <v>1779</v>
      </c>
      <c r="O228" s="37">
        <v>8659.2530000000006</v>
      </c>
    </row>
    <row r="229" spans="1:15">
      <c r="A229" s="4" t="s">
        <v>261</v>
      </c>
      <c r="B229" s="34" t="s">
        <v>523</v>
      </c>
      <c r="C229" s="34">
        <v>0</v>
      </c>
      <c r="D229" s="34">
        <v>5</v>
      </c>
      <c r="E229" s="34">
        <v>11</v>
      </c>
      <c r="F229" s="34" t="s">
        <v>523</v>
      </c>
      <c r="G229" s="34">
        <v>10</v>
      </c>
      <c r="H229" s="34">
        <v>4</v>
      </c>
      <c r="I229" s="34" t="s">
        <v>523</v>
      </c>
      <c r="J229" s="34" t="s">
        <v>523</v>
      </c>
      <c r="K229" s="34">
        <v>18</v>
      </c>
      <c r="L229" s="34">
        <v>31</v>
      </c>
      <c r="M229" s="34">
        <v>22</v>
      </c>
      <c r="N229" s="64">
        <v>6626</v>
      </c>
      <c r="O229" s="37">
        <v>39499.194000000003</v>
      </c>
    </row>
    <row r="230" spans="1:15">
      <c r="A230" s="4" t="s">
        <v>262</v>
      </c>
      <c r="B230" s="34">
        <v>43</v>
      </c>
      <c r="C230" s="34">
        <v>5</v>
      </c>
      <c r="D230" s="34">
        <v>99</v>
      </c>
      <c r="E230" s="34">
        <v>346</v>
      </c>
      <c r="F230" s="34">
        <v>96</v>
      </c>
      <c r="G230" s="34">
        <v>168</v>
      </c>
      <c r="H230" s="34">
        <v>120</v>
      </c>
      <c r="I230" s="34">
        <v>8</v>
      </c>
      <c r="J230" s="34" t="s">
        <v>523</v>
      </c>
      <c r="K230" s="34">
        <v>321</v>
      </c>
      <c r="L230" s="34">
        <v>595</v>
      </c>
      <c r="M230" s="34">
        <v>220</v>
      </c>
      <c r="N230" s="64">
        <v>65532</v>
      </c>
      <c r="O230" s="37">
        <v>611576.20400000003</v>
      </c>
    </row>
    <row r="231" spans="1:15" ht="27" customHeight="1">
      <c r="A231" s="32" t="s">
        <v>263</v>
      </c>
      <c r="B231" s="34">
        <v>13</v>
      </c>
      <c r="C231" s="34">
        <v>0</v>
      </c>
      <c r="D231" s="34">
        <v>7</v>
      </c>
      <c r="E231" s="34">
        <v>41</v>
      </c>
      <c r="F231" s="34">
        <v>5</v>
      </c>
      <c r="G231" s="34">
        <v>11</v>
      </c>
      <c r="H231" s="34">
        <v>6</v>
      </c>
      <c r="I231" s="34">
        <v>4</v>
      </c>
      <c r="J231" s="34" t="s">
        <v>523</v>
      </c>
      <c r="K231" s="34">
        <v>37</v>
      </c>
      <c r="L231" s="34">
        <v>62</v>
      </c>
      <c r="M231" s="34">
        <v>33</v>
      </c>
      <c r="N231" s="64">
        <v>9788</v>
      </c>
      <c r="O231" s="37">
        <v>75947.073999999993</v>
      </c>
    </row>
    <row r="232" spans="1:15">
      <c r="A232" s="4" t="s">
        <v>264</v>
      </c>
      <c r="B232" s="34">
        <v>59</v>
      </c>
      <c r="C232" s="34">
        <v>0</v>
      </c>
      <c r="D232" s="34">
        <v>132</v>
      </c>
      <c r="E232" s="34">
        <v>174</v>
      </c>
      <c r="F232" s="34">
        <v>17</v>
      </c>
      <c r="G232" s="34">
        <v>44</v>
      </c>
      <c r="H232" s="34">
        <v>30</v>
      </c>
      <c r="I232" s="34" t="s">
        <v>523</v>
      </c>
      <c r="J232" s="34">
        <v>0</v>
      </c>
      <c r="K232" s="34">
        <v>110</v>
      </c>
      <c r="L232" s="34">
        <v>246</v>
      </c>
      <c r="M232" s="34">
        <v>135</v>
      </c>
      <c r="N232" s="64">
        <v>41310</v>
      </c>
      <c r="O232" s="37">
        <v>264364.83299999998</v>
      </c>
    </row>
    <row r="233" spans="1:15">
      <c r="A233" s="4" t="s">
        <v>265</v>
      </c>
      <c r="B233" s="34">
        <v>19</v>
      </c>
      <c r="C233" s="34">
        <v>0</v>
      </c>
      <c r="D233" s="34">
        <v>20</v>
      </c>
      <c r="E233" s="34">
        <v>201</v>
      </c>
      <c r="F233" s="34">
        <v>24</v>
      </c>
      <c r="G233" s="34">
        <v>49</v>
      </c>
      <c r="H233" s="34">
        <v>25</v>
      </c>
      <c r="I233" s="34" t="s">
        <v>523</v>
      </c>
      <c r="J233" s="34">
        <v>0</v>
      </c>
      <c r="K233" s="34">
        <v>172</v>
      </c>
      <c r="L233" s="34">
        <v>196</v>
      </c>
      <c r="M233" s="34">
        <v>113</v>
      </c>
      <c r="N233" s="64">
        <v>32991</v>
      </c>
      <c r="O233" s="37">
        <v>275214.484</v>
      </c>
    </row>
    <row r="234" spans="1:15">
      <c r="A234" s="4" t="s">
        <v>266</v>
      </c>
      <c r="B234" s="34" t="s">
        <v>523</v>
      </c>
      <c r="C234" s="34">
        <v>0</v>
      </c>
      <c r="D234" s="34">
        <v>19</v>
      </c>
      <c r="E234" s="34">
        <v>28</v>
      </c>
      <c r="F234" s="34">
        <v>4</v>
      </c>
      <c r="G234" s="34">
        <v>14</v>
      </c>
      <c r="H234" s="34">
        <v>4</v>
      </c>
      <c r="I234" s="34" t="s">
        <v>523</v>
      </c>
      <c r="J234" s="34">
        <v>0</v>
      </c>
      <c r="K234" s="34">
        <v>24</v>
      </c>
      <c r="L234" s="34">
        <v>31</v>
      </c>
      <c r="M234" s="34">
        <v>23</v>
      </c>
      <c r="N234" s="64">
        <v>7189.68</v>
      </c>
      <c r="O234" s="37">
        <v>46864.57</v>
      </c>
    </row>
    <row r="235" spans="1:15">
      <c r="A235" s="4" t="s">
        <v>267</v>
      </c>
      <c r="B235" s="34" t="s">
        <v>523</v>
      </c>
      <c r="C235" s="34">
        <v>0</v>
      </c>
      <c r="D235" s="34">
        <v>12</v>
      </c>
      <c r="E235" s="34">
        <v>54</v>
      </c>
      <c r="F235" s="34">
        <v>0</v>
      </c>
      <c r="G235" s="34">
        <v>4</v>
      </c>
      <c r="H235" s="34" t="s">
        <v>523</v>
      </c>
      <c r="I235" s="34">
        <v>4</v>
      </c>
      <c r="J235" s="34">
        <v>0</v>
      </c>
      <c r="K235" s="34">
        <v>56</v>
      </c>
      <c r="L235" s="34">
        <v>77</v>
      </c>
      <c r="M235" s="34">
        <v>50</v>
      </c>
      <c r="N235" s="64">
        <v>14988</v>
      </c>
      <c r="O235" s="37">
        <v>97313.67</v>
      </c>
    </row>
    <row r="236" spans="1:15">
      <c r="A236" s="4" t="s">
        <v>268</v>
      </c>
      <c r="B236" s="34" t="s">
        <v>523</v>
      </c>
      <c r="C236" s="34">
        <v>0</v>
      </c>
      <c r="D236" s="34">
        <v>5</v>
      </c>
      <c r="E236" s="34">
        <v>33</v>
      </c>
      <c r="F236" s="34" t="s">
        <v>523</v>
      </c>
      <c r="G236" s="34">
        <v>13</v>
      </c>
      <c r="H236" s="34">
        <v>9</v>
      </c>
      <c r="I236" s="34">
        <v>0</v>
      </c>
      <c r="J236" s="34">
        <v>0</v>
      </c>
      <c r="K236" s="34">
        <v>21</v>
      </c>
      <c r="L236" s="34">
        <v>36</v>
      </c>
      <c r="M236" s="34">
        <v>20</v>
      </c>
      <c r="N236" s="64">
        <v>5686.4939999999997</v>
      </c>
      <c r="O236" s="37">
        <v>41974.722000000002</v>
      </c>
    </row>
    <row r="237" spans="1:15">
      <c r="A237" s="4" t="s">
        <v>269</v>
      </c>
      <c r="B237" s="34">
        <v>24</v>
      </c>
      <c r="C237" s="34">
        <v>0</v>
      </c>
      <c r="D237" s="34">
        <v>12</v>
      </c>
      <c r="E237" s="34">
        <v>66</v>
      </c>
      <c r="F237" s="34" t="s">
        <v>523</v>
      </c>
      <c r="G237" s="34">
        <v>13</v>
      </c>
      <c r="H237" s="34">
        <v>6</v>
      </c>
      <c r="I237" s="34">
        <v>9</v>
      </c>
      <c r="J237" s="34">
        <v>0</v>
      </c>
      <c r="K237" s="34">
        <v>50</v>
      </c>
      <c r="L237" s="34">
        <v>101</v>
      </c>
      <c r="M237" s="34">
        <v>51</v>
      </c>
      <c r="N237" s="64">
        <v>15269.582</v>
      </c>
      <c r="O237" s="37">
        <v>113767.977</v>
      </c>
    </row>
    <row r="238" spans="1:15">
      <c r="A238" s="4" t="s">
        <v>270</v>
      </c>
      <c r="B238" s="34">
        <v>4</v>
      </c>
      <c r="C238" s="34">
        <v>0</v>
      </c>
      <c r="D238" s="34" t="s">
        <v>523</v>
      </c>
      <c r="E238" s="34">
        <v>23</v>
      </c>
      <c r="F238" s="34" t="s">
        <v>523</v>
      </c>
      <c r="G238" s="34">
        <v>7</v>
      </c>
      <c r="H238" s="34" t="s">
        <v>523</v>
      </c>
      <c r="I238" s="34" t="s">
        <v>523</v>
      </c>
      <c r="J238" s="34">
        <v>0</v>
      </c>
      <c r="K238" s="34">
        <v>21</v>
      </c>
      <c r="L238" s="34">
        <v>27</v>
      </c>
      <c r="M238" s="34">
        <v>16</v>
      </c>
      <c r="N238" s="64">
        <v>5450.03</v>
      </c>
      <c r="O238" s="37">
        <v>39825.129000000001</v>
      </c>
    </row>
    <row r="239" spans="1:15">
      <c r="A239" s="4" t="s">
        <v>271</v>
      </c>
      <c r="B239" s="34" t="s">
        <v>523</v>
      </c>
      <c r="C239" s="34">
        <v>0</v>
      </c>
      <c r="D239" s="34" t="s">
        <v>523</v>
      </c>
      <c r="E239" s="34">
        <v>49</v>
      </c>
      <c r="F239" s="34">
        <v>4</v>
      </c>
      <c r="G239" s="34">
        <v>17</v>
      </c>
      <c r="H239" s="34">
        <v>7</v>
      </c>
      <c r="I239" s="34" t="s">
        <v>523</v>
      </c>
      <c r="J239" s="34">
        <v>0</v>
      </c>
      <c r="K239" s="34">
        <v>70</v>
      </c>
      <c r="L239" s="34">
        <v>123</v>
      </c>
      <c r="M239" s="34">
        <v>45</v>
      </c>
      <c r="N239" s="64">
        <v>13035</v>
      </c>
      <c r="O239" s="37">
        <v>116782.24</v>
      </c>
    </row>
    <row r="240" spans="1:15">
      <c r="A240" s="4" t="s">
        <v>272</v>
      </c>
      <c r="B240" s="34">
        <v>4</v>
      </c>
      <c r="C240" s="34">
        <v>0</v>
      </c>
      <c r="D240" s="34" t="s">
        <v>523</v>
      </c>
      <c r="E240" s="34">
        <v>26</v>
      </c>
      <c r="F240" s="34">
        <v>5</v>
      </c>
      <c r="G240" s="34">
        <v>6</v>
      </c>
      <c r="H240" s="34">
        <v>4</v>
      </c>
      <c r="I240" s="34">
        <v>0</v>
      </c>
      <c r="J240" s="34" t="s">
        <v>523</v>
      </c>
      <c r="K240" s="34">
        <v>17</v>
      </c>
      <c r="L240" s="34">
        <v>19</v>
      </c>
      <c r="M240" s="34">
        <v>17</v>
      </c>
      <c r="N240" s="64">
        <v>5292</v>
      </c>
      <c r="O240" s="37">
        <v>32228.595000000001</v>
      </c>
    </row>
    <row r="241" spans="1:15">
      <c r="A241" s="4" t="s">
        <v>273</v>
      </c>
      <c r="B241" s="34">
        <v>4</v>
      </c>
      <c r="C241" s="34">
        <v>0</v>
      </c>
      <c r="D241" s="34" t="s">
        <v>523</v>
      </c>
      <c r="E241" s="34">
        <v>53</v>
      </c>
      <c r="F241" s="34" t="s">
        <v>523</v>
      </c>
      <c r="G241" s="34">
        <v>11</v>
      </c>
      <c r="H241" s="34">
        <v>4</v>
      </c>
      <c r="I241" s="34" t="s">
        <v>523</v>
      </c>
      <c r="J241" s="34">
        <v>0</v>
      </c>
      <c r="K241" s="34">
        <v>38</v>
      </c>
      <c r="L241" s="34">
        <v>60</v>
      </c>
      <c r="M241" s="34">
        <v>14</v>
      </c>
      <c r="N241" s="64">
        <v>4149</v>
      </c>
      <c r="O241" s="37">
        <v>60614.078000000001</v>
      </c>
    </row>
    <row r="242" spans="1:15">
      <c r="A242" s="4" t="s">
        <v>274</v>
      </c>
      <c r="B242" s="34" t="s">
        <v>523</v>
      </c>
      <c r="C242" s="34">
        <v>0</v>
      </c>
      <c r="D242" s="34">
        <v>5</v>
      </c>
      <c r="E242" s="34">
        <v>24</v>
      </c>
      <c r="F242" s="34" t="s">
        <v>523</v>
      </c>
      <c r="G242" s="34">
        <v>10</v>
      </c>
      <c r="H242" s="34" t="s">
        <v>523</v>
      </c>
      <c r="I242" s="34" t="s">
        <v>523</v>
      </c>
      <c r="J242" s="34">
        <v>0</v>
      </c>
      <c r="K242" s="34">
        <v>16</v>
      </c>
      <c r="L242" s="34">
        <v>35</v>
      </c>
      <c r="M242" s="34">
        <v>12</v>
      </c>
      <c r="N242" s="64">
        <v>3462</v>
      </c>
      <c r="O242" s="37">
        <v>32682.609</v>
      </c>
    </row>
    <row r="243" spans="1:15">
      <c r="A243" s="4" t="s">
        <v>275</v>
      </c>
      <c r="B243" s="34">
        <v>5</v>
      </c>
      <c r="C243" s="34">
        <v>0</v>
      </c>
      <c r="D243" s="34">
        <v>13</v>
      </c>
      <c r="E243" s="34">
        <v>31</v>
      </c>
      <c r="F243" s="34" t="s">
        <v>523</v>
      </c>
      <c r="G243" s="34" t="s">
        <v>523</v>
      </c>
      <c r="H243" s="34">
        <v>6</v>
      </c>
      <c r="I243" s="34" t="s">
        <v>523</v>
      </c>
      <c r="J243" s="34">
        <v>0</v>
      </c>
      <c r="K243" s="34">
        <v>29</v>
      </c>
      <c r="L243" s="34">
        <v>39</v>
      </c>
      <c r="M243" s="34">
        <v>19</v>
      </c>
      <c r="N243" s="64">
        <v>6052</v>
      </c>
      <c r="O243" s="37">
        <v>50885.788</v>
      </c>
    </row>
    <row r="244" spans="1:15">
      <c r="A244" s="4" t="s">
        <v>276</v>
      </c>
      <c r="B244" s="34">
        <v>7</v>
      </c>
      <c r="C244" s="34">
        <v>0</v>
      </c>
      <c r="D244" s="34" t="s">
        <v>523</v>
      </c>
      <c r="E244" s="34">
        <v>12</v>
      </c>
      <c r="F244" s="34" t="s">
        <v>523</v>
      </c>
      <c r="G244" s="34">
        <v>5</v>
      </c>
      <c r="H244" s="34">
        <v>5</v>
      </c>
      <c r="I244" s="34" t="s">
        <v>523</v>
      </c>
      <c r="J244" s="34">
        <v>0</v>
      </c>
      <c r="K244" s="34">
        <v>0</v>
      </c>
      <c r="L244" s="34">
        <v>16</v>
      </c>
      <c r="M244" s="34">
        <v>12</v>
      </c>
      <c r="N244" s="64">
        <v>3724.3829999999998</v>
      </c>
      <c r="O244" s="37">
        <v>16608.464</v>
      </c>
    </row>
    <row r="245" spans="1:15">
      <c r="A245" s="4" t="s">
        <v>277</v>
      </c>
      <c r="B245" s="34">
        <v>4</v>
      </c>
      <c r="C245" s="34">
        <v>0</v>
      </c>
      <c r="D245" s="34" t="s">
        <v>523</v>
      </c>
      <c r="E245" s="34">
        <v>12</v>
      </c>
      <c r="F245" s="34" t="s">
        <v>523</v>
      </c>
      <c r="G245" s="34">
        <v>4</v>
      </c>
      <c r="H245" s="34" t="s">
        <v>523</v>
      </c>
      <c r="I245" s="34" t="s">
        <v>523</v>
      </c>
      <c r="J245" s="34">
        <v>0</v>
      </c>
      <c r="K245" s="34">
        <v>13</v>
      </c>
      <c r="L245" s="34">
        <v>21</v>
      </c>
      <c r="M245" s="34">
        <v>12</v>
      </c>
      <c r="N245" s="64">
        <v>3511</v>
      </c>
      <c r="O245" s="37">
        <v>25613.313999999998</v>
      </c>
    </row>
    <row r="246" spans="1:15" ht="27" customHeight="1">
      <c r="A246" s="32" t="s">
        <v>278</v>
      </c>
      <c r="B246" s="34">
        <v>8</v>
      </c>
      <c r="C246" s="34">
        <v>0</v>
      </c>
      <c r="D246" s="34">
        <v>9</v>
      </c>
      <c r="E246" s="34">
        <v>73</v>
      </c>
      <c r="F246" s="34">
        <v>5</v>
      </c>
      <c r="G246" s="34">
        <v>16</v>
      </c>
      <c r="H246" s="34">
        <v>4</v>
      </c>
      <c r="I246" s="34">
        <v>11</v>
      </c>
      <c r="J246" s="34">
        <v>0</v>
      </c>
      <c r="K246" s="34">
        <v>106</v>
      </c>
      <c r="L246" s="34">
        <v>131</v>
      </c>
      <c r="M246" s="34">
        <v>61</v>
      </c>
      <c r="N246" s="64">
        <v>18608.252</v>
      </c>
      <c r="O246" s="37">
        <v>170506.76500000001</v>
      </c>
    </row>
    <row r="247" spans="1:15">
      <c r="A247" s="4" t="s">
        <v>279</v>
      </c>
      <c r="B247" s="34">
        <v>39</v>
      </c>
      <c r="C247" s="34" t="s">
        <v>523</v>
      </c>
      <c r="D247" s="34">
        <v>22</v>
      </c>
      <c r="E247" s="34">
        <v>345</v>
      </c>
      <c r="F247" s="34">
        <v>40</v>
      </c>
      <c r="G247" s="34">
        <v>89</v>
      </c>
      <c r="H247" s="34">
        <v>53</v>
      </c>
      <c r="I247" s="34">
        <v>5</v>
      </c>
      <c r="J247" s="34">
        <v>0</v>
      </c>
      <c r="K247" s="34">
        <v>262</v>
      </c>
      <c r="L247" s="34">
        <v>368</v>
      </c>
      <c r="M247" s="34">
        <v>164</v>
      </c>
      <c r="N247" s="64">
        <v>45787</v>
      </c>
      <c r="O247" s="37">
        <v>440377.02399999998</v>
      </c>
    </row>
    <row r="248" spans="1:15">
      <c r="A248" s="4" t="s">
        <v>280</v>
      </c>
      <c r="B248" s="34">
        <v>8</v>
      </c>
      <c r="C248" s="34">
        <v>0</v>
      </c>
      <c r="D248" s="34" t="s">
        <v>523</v>
      </c>
      <c r="E248" s="34">
        <v>20</v>
      </c>
      <c r="F248" s="34">
        <v>4</v>
      </c>
      <c r="G248" s="34">
        <v>5</v>
      </c>
      <c r="H248" s="34" t="s">
        <v>523</v>
      </c>
      <c r="I248" s="34">
        <v>5</v>
      </c>
      <c r="J248" s="34">
        <v>0</v>
      </c>
      <c r="K248" s="34">
        <v>24</v>
      </c>
      <c r="L248" s="34">
        <v>36</v>
      </c>
      <c r="M248" s="34">
        <v>29</v>
      </c>
      <c r="N248" s="64">
        <v>9455</v>
      </c>
      <c r="O248" s="37">
        <v>53765.571000000004</v>
      </c>
    </row>
    <row r="249" spans="1:15">
      <c r="A249" s="4" t="s">
        <v>281</v>
      </c>
      <c r="B249" s="34">
        <v>11</v>
      </c>
      <c r="C249" s="34">
        <v>0</v>
      </c>
      <c r="D249" s="34">
        <v>8</v>
      </c>
      <c r="E249" s="34">
        <v>76</v>
      </c>
      <c r="F249" s="34">
        <v>10</v>
      </c>
      <c r="G249" s="34">
        <v>43</v>
      </c>
      <c r="H249" s="34">
        <v>10</v>
      </c>
      <c r="I249" s="34">
        <v>4</v>
      </c>
      <c r="J249" s="34">
        <v>0</v>
      </c>
      <c r="K249" s="34">
        <v>131</v>
      </c>
      <c r="L249" s="34">
        <v>177</v>
      </c>
      <c r="M249" s="34">
        <v>84</v>
      </c>
      <c r="N249" s="64">
        <v>25485</v>
      </c>
      <c r="O249" s="37">
        <v>214501.58199999999</v>
      </c>
    </row>
    <row r="250" spans="1:15">
      <c r="A250" s="4" t="s">
        <v>282</v>
      </c>
      <c r="B250" s="34">
        <v>5</v>
      </c>
      <c r="C250" s="34">
        <v>0</v>
      </c>
      <c r="D250" s="34">
        <v>5</v>
      </c>
      <c r="E250" s="34">
        <v>23</v>
      </c>
      <c r="F250" s="34" t="s">
        <v>523</v>
      </c>
      <c r="G250" s="34">
        <v>17</v>
      </c>
      <c r="H250" s="34">
        <v>10</v>
      </c>
      <c r="I250" s="34">
        <v>10</v>
      </c>
      <c r="J250" s="34">
        <v>0</v>
      </c>
      <c r="K250" s="34">
        <v>65</v>
      </c>
      <c r="L250" s="34">
        <v>70</v>
      </c>
      <c r="M250" s="34">
        <v>42</v>
      </c>
      <c r="N250" s="64">
        <v>12971.793</v>
      </c>
      <c r="O250" s="37">
        <v>110843.97</v>
      </c>
    </row>
    <row r="251" spans="1:15">
      <c r="A251" s="4" t="s">
        <v>283</v>
      </c>
      <c r="B251" s="34">
        <v>7</v>
      </c>
      <c r="C251" s="34">
        <v>0</v>
      </c>
      <c r="D251" s="34">
        <v>4</v>
      </c>
      <c r="E251" s="34">
        <v>22</v>
      </c>
      <c r="F251" s="34" t="s">
        <v>523</v>
      </c>
      <c r="G251" s="34">
        <v>4</v>
      </c>
      <c r="H251" s="34">
        <v>0</v>
      </c>
      <c r="I251" s="34" t="s">
        <v>523</v>
      </c>
      <c r="J251" s="34">
        <v>0</v>
      </c>
      <c r="K251" s="34">
        <v>14</v>
      </c>
      <c r="L251" s="34">
        <v>34</v>
      </c>
      <c r="M251" s="34">
        <v>22</v>
      </c>
      <c r="N251" s="64">
        <v>7173</v>
      </c>
      <c r="O251" s="37">
        <v>35879.975999999995</v>
      </c>
    </row>
    <row r="252" spans="1:15">
      <c r="A252" s="4" t="s">
        <v>284</v>
      </c>
      <c r="B252" s="34" t="s">
        <v>523</v>
      </c>
      <c r="C252" s="34">
        <v>0</v>
      </c>
      <c r="D252" s="34" t="s">
        <v>523</v>
      </c>
      <c r="E252" s="34">
        <v>19</v>
      </c>
      <c r="F252" s="34" t="s">
        <v>523</v>
      </c>
      <c r="G252" s="34">
        <v>6</v>
      </c>
      <c r="H252" s="34" t="s">
        <v>523</v>
      </c>
      <c r="I252" s="34" t="s">
        <v>523</v>
      </c>
      <c r="J252" s="34">
        <v>0</v>
      </c>
      <c r="K252" s="34">
        <v>16</v>
      </c>
      <c r="L252" s="34">
        <v>19</v>
      </c>
      <c r="M252" s="34">
        <v>23</v>
      </c>
      <c r="N252" s="64">
        <v>6760</v>
      </c>
      <c r="O252" s="37">
        <v>33505.25</v>
      </c>
    </row>
    <row r="253" spans="1:15">
      <c r="A253" s="4" t="s">
        <v>285</v>
      </c>
      <c r="B253" s="34" t="s">
        <v>523</v>
      </c>
      <c r="C253" s="34">
        <v>0</v>
      </c>
      <c r="D253" s="34" t="s">
        <v>523</v>
      </c>
      <c r="E253" s="34">
        <v>19</v>
      </c>
      <c r="F253" s="34">
        <v>0</v>
      </c>
      <c r="G253" s="34">
        <v>9</v>
      </c>
      <c r="H253" s="34">
        <v>6</v>
      </c>
      <c r="I253" s="34">
        <v>4</v>
      </c>
      <c r="J253" s="34">
        <v>0</v>
      </c>
      <c r="K253" s="34">
        <v>38</v>
      </c>
      <c r="L253" s="34">
        <v>52</v>
      </c>
      <c r="M253" s="34">
        <v>14</v>
      </c>
      <c r="N253" s="64">
        <v>4004.6840000000002</v>
      </c>
      <c r="O253" s="37">
        <v>58633.427000000003</v>
      </c>
    </row>
    <row r="254" spans="1:15">
      <c r="A254" s="4" t="s">
        <v>286</v>
      </c>
      <c r="B254" s="34">
        <v>21</v>
      </c>
      <c r="C254" s="34">
        <v>0</v>
      </c>
      <c r="D254" s="34">
        <v>21</v>
      </c>
      <c r="E254" s="34">
        <v>96</v>
      </c>
      <c r="F254" s="34">
        <v>9</v>
      </c>
      <c r="G254" s="34">
        <v>16</v>
      </c>
      <c r="H254" s="34">
        <v>8</v>
      </c>
      <c r="I254" s="34">
        <v>7</v>
      </c>
      <c r="J254" s="34">
        <v>0</v>
      </c>
      <c r="K254" s="34">
        <v>88</v>
      </c>
      <c r="L254" s="34">
        <v>144</v>
      </c>
      <c r="M254" s="34">
        <v>57</v>
      </c>
      <c r="N254" s="64">
        <v>16614</v>
      </c>
      <c r="O254" s="37">
        <v>157543.337</v>
      </c>
    </row>
    <row r="255" spans="1:15">
      <c r="A255" s="4" t="s">
        <v>287</v>
      </c>
      <c r="B255" s="34">
        <v>15</v>
      </c>
      <c r="C255" s="34">
        <v>0</v>
      </c>
      <c r="D255" s="34">
        <v>11</v>
      </c>
      <c r="E255" s="34">
        <v>54</v>
      </c>
      <c r="F255" s="34" t="s">
        <v>523</v>
      </c>
      <c r="G255" s="34">
        <v>33</v>
      </c>
      <c r="H255" s="34" t="s">
        <v>523</v>
      </c>
      <c r="I255" s="34" t="s">
        <v>523</v>
      </c>
      <c r="J255" s="34">
        <v>0</v>
      </c>
      <c r="K255" s="34">
        <v>122</v>
      </c>
      <c r="L255" s="34">
        <v>114</v>
      </c>
      <c r="M255" s="34">
        <v>42</v>
      </c>
      <c r="N255" s="64">
        <v>12760</v>
      </c>
      <c r="O255" s="37">
        <v>167239.96799999999</v>
      </c>
    </row>
    <row r="256" spans="1:15" ht="27" customHeight="1">
      <c r="A256" s="32" t="s">
        <v>288</v>
      </c>
      <c r="B256" s="34">
        <v>12</v>
      </c>
      <c r="C256" s="34">
        <v>0</v>
      </c>
      <c r="D256" s="34">
        <v>40</v>
      </c>
      <c r="E256" s="34">
        <v>100</v>
      </c>
      <c r="F256" s="34">
        <v>11</v>
      </c>
      <c r="G256" s="34">
        <v>37</v>
      </c>
      <c r="H256" s="34">
        <v>35</v>
      </c>
      <c r="I256" s="34">
        <v>0</v>
      </c>
      <c r="J256" s="34">
        <v>0</v>
      </c>
      <c r="K256" s="34">
        <v>118</v>
      </c>
      <c r="L256" s="34">
        <v>161</v>
      </c>
      <c r="M256" s="34">
        <v>40</v>
      </c>
      <c r="N256" s="64">
        <v>11991</v>
      </c>
      <c r="O256" s="37">
        <v>179451.06599999999</v>
      </c>
    </row>
    <row r="257" spans="1:15">
      <c r="A257" s="4" t="s">
        <v>289</v>
      </c>
      <c r="B257" s="34" t="s">
        <v>523</v>
      </c>
      <c r="C257" s="34">
        <v>0</v>
      </c>
      <c r="D257" s="34" t="s">
        <v>523</v>
      </c>
      <c r="E257" s="34">
        <v>62</v>
      </c>
      <c r="F257" s="34" t="s">
        <v>523</v>
      </c>
      <c r="G257" s="34">
        <v>14</v>
      </c>
      <c r="H257" s="34">
        <v>6</v>
      </c>
      <c r="I257" s="34" t="s">
        <v>523</v>
      </c>
      <c r="J257" s="34">
        <v>0</v>
      </c>
      <c r="K257" s="34">
        <v>93</v>
      </c>
      <c r="L257" s="34">
        <v>100</v>
      </c>
      <c r="M257" s="34">
        <v>38</v>
      </c>
      <c r="N257" s="64">
        <v>11492.153</v>
      </c>
      <c r="O257" s="37">
        <v>128677.871</v>
      </c>
    </row>
    <row r="258" spans="1:15">
      <c r="A258" s="4" t="s">
        <v>290</v>
      </c>
      <c r="B258" s="34">
        <v>11</v>
      </c>
      <c r="C258" s="34">
        <v>0</v>
      </c>
      <c r="D258" s="34">
        <v>7</v>
      </c>
      <c r="E258" s="34">
        <v>126</v>
      </c>
      <c r="F258" s="34" t="s">
        <v>523</v>
      </c>
      <c r="G258" s="34">
        <v>18</v>
      </c>
      <c r="H258" s="34">
        <v>8</v>
      </c>
      <c r="I258" s="34" t="s">
        <v>523</v>
      </c>
      <c r="J258" s="34">
        <v>0</v>
      </c>
      <c r="K258" s="34">
        <v>76</v>
      </c>
      <c r="L258" s="34">
        <v>87</v>
      </c>
      <c r="M258" s="34">
        <v>44</v>
      </c>
      <c r="N258" s="64">
        <v>13451</v>
      </c>
      <c r="O258" s="37">
        <v>122130.514</v>
      </c>
    </row>
    <row r="259" spans="1:15">
      <c r="A259" s="4" t="s">
        <v>291</v>
      </c>
      <c r="B259" s="34">
        <v>35</v>
      </c>
      <c r="C259" s="34" t="s">
        <v>523</v>
      </c>
      <c r="D259" s="34">
        <v>74</v>
      </c>
      <c r="E259" s="34">
        <v>285</v>
      </c>
      <c r="F259" s="34">
        <v>26</v>
      </c>
      <c r="G259" s="34">
        <v>87</v>
      </c>
      <c r="H259" s="34">
        <v>36</v>
      </c>
      <c r="I259" s="34">
        <v>10</v>
      </c>
      <c r="J259" s="34">
        <v>0</v>
      </c>
      <c r="K259" s="34">
        <v>234</v>
      </c>
      <c r="L259" s="34">
        <v>367</v>
      </c>
      <c r="M259" s="34">
        <v>161</v>
      </c>
      <c r="N259" s="64">
        <v>49258</v>
      </c>
      <c r="O259" s="37">
        <v>421445.18099999998</v>
      </c>
    </row>
    <row r="260" spans="1:15">
      <c r="A260" s="4" t="s">
        <v>292</v>
      </c>
      <c r="B260" s="34">
        <v>6</v>
      </c>
      <c r="C260" s="34">
        <v>0</v>
      </c>
      <c r="D260" s="34">
        <v>19</v>
      </c>
      <c r="E260" s="34">
        <v>50</v>
      </c>
      <c r="F260" s="34">
        <v>8</v>
      </c>
      <c r="G260" s="34">
        <v>16</v>
      </c>
      <c r="H260" s="34">
        <v>6</v>
      </c>
      <c r="I260" s="34">
        <v>4</v>
      </c>
      <c r="J260" s="34">
        <v>0</v>
      </c>
      <c r="K260" s="34">
        <v>30</v>
      </c>
      <c r="L260" s="34">
        <v>59</v>
      </c>
      <c r="M260" s="34">
        <v>40</v>
      </c>
      <c r="N260" s="64">
        <v>11991</v>
      </c>
      <c r="O260" s="37">
        <v>72015.448000000004</v>
      </c>
    </row>
    <row r="261" spans="1:15">
      <c r="A261" s="4" t="s">
        <v>293</v>
      </c>
      <c r="B261" s="34" t="s">
        <v>523</v>
      </c>
      <c r="C261" s="34">
        <v>0</v>
      </c>
      <c r="D261" s="34">
        <v>11</v>
      </c>
      <c r="E261" s="34">
        <v>36</v>
      </c>
      <c r="F261" s="34" t="s">
        <v>523</v>
      </c>
      <c r="G261" s="34">
        <v>11</v>
      </c>
      <c r="H261" s="34">
        <v>4</v>
      </c>
      <c r="I261" s="34">
        <v>10</v>
      </c>
      <c r="J261" s="34">
        <v>0</v>
      </c>
      <c r="K261" s="34">
        <v>24</v>
      </c>
      <c r="L261" s="34">
        <v>45</v>
      </c>
      <c r="M261" s="34">
        <v>17</v>
      </c>
      <c r="N261" s="64">
        <v>4981</v>
      </c>
      <c r="O261" s="37">
        <v>54788.86</v>
      </c>
    </row>
    <row r="262" spans="1:15">
      <c r="A262" s="4" t="s">
        <v>294</v>
      </c>
      <c r="B262" s="34">
        <v>21</v>
      </c>
      <c r="C262" s="34" t="s">
        <v>523</v>
      </c>
      <c r="D262" s="34">
        <v>51</v>
      </c>
      <c r="E262" s="34">
        <v>116</v>
      </c>
      <c r="F262" s="34">
        <v>6</v>
      </c>
      <c r="G262" s="34">
        <v>46</v>
      </c>
      <c r="H262" s="34">
        <v>24</v>
      </c>
      <c r="I262" s="34" t="s">
        <v>523</v>
      </c>
      <c r="J262" s="34">
        <v>0</v>
      </c>
      <c r="K262" s="34">
        <v>182</v>
      </c>
      <c r="L262" s="34">
        <v>289</v>
      </c>
      <c r="M262" s="34">
        <v>96</v>
      </c>
      <c r="N262" s="64">
        <v>29028</v>
      </c>
      <c r="O262" s="37">
        <v>294648.53000000003</v>
      </c>
    </row>
    <row r="263" spans="1:15" ht="27" customHeight="1">
      <c r="A263" s="32" t="s">
        <v>295</v>
      </c>
      <c r="B263" s="34">
        <v>7</v>
      </c>
      <c r="C263" s="34">
        <v>0</v>
      </c>
      <c r="D263" s="34">
        <v>10</v>
      </c>
      <c r="E263" s="34">
        <v>5</v>
      </c>
      <c r="F263" s="34">
        <v>0</v>
      </c>
      <c r="G263" s="34" t="s">
        <v>523</v>
      </c>
      <c r="H263" s="34" t="s">
        <v>523</v>
      </c>
      <c r="I263" s="34">
        <v>9</v>
      </c>
      <c r="J263" s="34">
        <v>0</v>
      </c>
      <c r="K263" s="34">
        <v>17</v>
      </c>
      <c r="L263" s="34">
        <v>18</v>
      </c>
      <c r="M263" s="34">
        <v>16</v>
      </c>
      <c r="N263" s="64">
        <v>5316.0460000000003</v>
      </c>
      <c r="O263" s="37">
        <v>40633.989000000001</v>
      </c>
    </row>
    <row r="264" spans="1:15">
      <c r="A264" s="4" t="s">
        <v>296</v>
      </c>
      <c r="B264" s="34">
        <v>5</v>
      </c>
      <c r="C264" s="34">
        <v>0</v>
      </c>
      <c r="D264" s="34" t="s">
        <v>523</v>
      </c>
      <c r="E264" s="34">
        <v>26</v>
      </c>
      <c r="F264" s="34">
        <v>4</v>
      </c>
      <c r="G264" s="34">
        <v>4</v>
      </c>
      <c r="H264" s="34" t="s">
        <v>523</v>
      </c>
      <c r="I264" s="34">
        <v>4</v>
      </c>
      <c r="J264" s="34">
        <v>0</v>
      </c>
      <c r="K264" s="34">
        <v>26</v>
      </c>
      <c r="L264" s="34">
        <v>27</v>
      </c>
      <c r="M264" s="34">
        <v>9</v>
      </c>
      <c r="N264" s="64">
        <v>2999</v>
      </c>
      <c r="O264" s="37">
        <v>40994.830999999998</v>
      </c>
    </row>
    <row r="265" spans="1:15">
      <c r="A265" s="4" t="s">
        <v>297</v>
      </c>
      <c r="B265" s="34">
        <v>6</v>
      </c>
      <c r="C265" s="34">
        <v>0</v>
      </c>
      <c r="D265" s="34" t="s">
        <v>523</v>
      </c>
      <c r="E265" s="34">
        <v>20</v>
      </c>
      <c r="F265" s="34" t="s">
        <v>523</v>
      </c>
      <c r="G265" s="34">
        <v>6</v>
      </c>
      <c r="H265" s="34" t="s">
        <v>523</v>
      </c>
      <c r="I265" s="34">
        <v>6</v>
      </c>
      <c r="J265" s="34">
        <v>0</v>
      </c>
      <c r="K265" s="34">
        <v>32</v>
      </c>
      <c r="L265" s="34">
        <v>31</v>
      </c>
      <c r="M265" s="34">
        <v>14</v>
      </c>
      <c r="N265" s="64">
        <v>4297</v>
      </c>
      <c r="O265" s="37">
        <v>52190.233999999997</v>
      </c>
    </row>
    <row r="266" spans="1:15">
      <c r="A266" s="4" t="s">
        <v>298</v>
      </c>
      <c r="B266" s="34">
        <v>5</v>
      </c>
      <c r="C266" s="34" t="s">
        <v>523</v>
      </c>
      <c r="D266" s="34">
        <v>7</v>
      </c>
      <c r="E266" s="34">
        <v>35</v>
      </c>
      <c r="F266" s="34">
        <v>12</v>
      </c>
      <c r="G266" s="34">
        <v>12</v>
      </c>
      <c r="H266" s="34">
        <v>6</v>
      </c>
      <c r="I266" s="34">
        <v>4</v>
      </c>
      <c r="J266" s="34">
        <v>0</v>
      </c>
      <c r="K266" s="34">
        <v>49</v>
      </c>
      <c r="L266" s="34">
        <v>34</v>
      </c>
      <c r="M266" s="34">
        <v>25</v>
      </c>
      <c r="N266" s="64">
        <v>8299.3700000000008</v>
      </c>
      <c r="O266" s="37">
        <v>74227.915999999997</v>
      </c>
    </row>
    <row r="267" spans="1:15">
      <c r="A267" s="4" t="s">
        <v>299</v>
      </c>
      <c r="B267" s="34" t="s">
        <v>523</v>
      </c>
      <c r="C267" s="34">
        <v>0</v>
      </c>
      <c r="D267" s="34" t="s">
        <v>523</v>
      </c>
      <c r="E267" s="34">
        <v>12</v>
      </c>
      <c r="F267" s="34">
        <v>0</v>
      </c>
      <c r="G267" s="34" t="s">
        <v>523</v>
      </c>
      <c r="H267" s="34" t="s">
        <v>523</v>
      </c>
      <c r="I267" s="34" t="s">
        <v>523</v>
      </c>
      <c r="J267" s="34">
        <v>0</v>
      </c>
      <c r="K267" s="34" t="s">
        <v>523</v>
      </c>
      <c r="L267" s="34">
        <v>4</v>
      </c>
      <c r="M267" s="34">
        <v>9</v>
      </c>
      <c r="N267" s="64">
        <v>2668</v>
      </c>
      <c r="O267" s="37">
        <v>12413.396000000001</v>
      </c>
    </row>
    <row r="268" spans="1:15">
      <c r="A268" s="4" t="s">
        <v>300</v>
      </c>
      <c r="B268" s="34">
        <v>4</v>
      </c>
      <c r="C268" s="34">
        <v>0</v>
      </c>
      <c r="D268" s="34" t="s">
        <v>523</v>
      </c>
      <c r="E268" s="34">
        <v>34</v>
      </c>
      <c r="F268" s="34">
        <v>0</v>
      </c>
      <c r="G268" s="34">
        <v>4</v>
      </c>
      <c r="H268" s="34" t="s">
        <v>523</v>
      </c>
      <c r="I268" s="34">
        <v>15</v>
      </c>
      <c r="J268" s="34" t="s">
        <v>523</v>
      </c>
      <c r="K268" s="34">
        <v>41</v>
      </c>
      <c r="L268" s="34">
        <v>33</v>
      </c>
      <c r="M268" s="34">
        <v>20</v>
      </c>
      <c r="N268" s="64">
        <v>5934</v>
      </c>
      <c r="O268" s="37">
        <v>72290.111999999994</v>
      </c>
    </row>
    <row r="269" spans="1:15">
      <c r="A269" s="4" t="s">
        <v>301</v>
      </c>
      <c r="B269" s="34" t="s">
        <v>523</v>
      </c>
      <c r="C269" s="34">
        <v>0</v>
      </c>
      <c r="D269" s="34">
        <v>7</v>
      </c>
      <c r="E269" s="34" t="s">
        <v>523</v>
      </c>
      <c r="F269" s="34" t="s">
        <v>523</v>
      </c>
      <c r="G269" s="34">
        <v>7</v>
      </c>
      <c r="H269" s="34" t="s">
        <v>523</v>
      </c>
      <c r="I269" s="34">
        <v>7</v>
      </c>
      <c r="J269" s="34">
        <v>0</v>
      </c>
      <c r="K269" s="34">
        <v>15</v>
      </c>
      <c r="L269" s="34">
        <v>18</v>
      </c>
      <c r="M269" s="34">
        <v>11</v>
      </c>
      <c r="N269" s="64">
        <v>3426</v>
      </c>
      <c r="O269" s="37">
        <v>33503.498999999996</v>
      </c>
    </row>
    <row r="270" spans="1:15">
      <c r="A270" s="4" t="s">
        <v>302</v>
      </c>
      <c r="B270" s="34">
        <v>27</v>
      </c>
      <c r="C270" s="34">
        <v>0</v>
      </c>
      <c r="D270" s="34">
        <v>57</v>
      </c>
      <c r="E270" s="34">
        <v>261</v>
      </c>
      <c r="F270" s="34">
        <v>38</v>
      </c>
      <c r="G270" s="34">
        <v>75</v>
      </c>
      <c r="H270" s="34">
        <v>41</v>
      </c>
      <c r="I270" s="34" t="s">
        <v>523</v>
      </c>
      <c r="J270" s="34">
        <v>0</v>
      </c>
      <c r="K270" s="34">
        <v>447</v>
      </c>
      <c r="L270" s="34">
        <v>386</v>
      </c>
      <c r="M270" s="34">
        <v>102</v>
      </c>
      <c r="N270" s="64">
        <v>30925</v>
      </c>
      <c r="O270" s="37">
        <v>565744.18400000001</v>
      </c>
    </row>
    <row r="271" spans="1:15" ht="27" customHeight="1">
      <c r="A271" s="32" t="s">
        <v>303</v>
      </c>
      <c r="B271" s="34" t="s">
        <v>523</v>
      </c>
      <c r="C271" s="34">
        <v>0</v>
      </c>
      <c r="D271" s="34">
        <v>9</v>
      </c>
      <c r="E271" s="34" t="s">
        <v>523</v>
      </c>
      <c r="F271" s="34" t="s">
        <v>523</v>
      </c>
      <c r="G271" s="34">
        <v>4</v>
      </c>
      <c r="H271" s="34" t="s">
        <v>523</v>
      </c>
      <c r="I271" s="34">
        <v>0</v>
      </c>
      <c r="J271" s="34">
        <v>0</v>
      </c>
      <c r="K271" s="34" t="s">
        <v>523</v>
      </c>
      <c r="L271" s="34" t="s">
        <v>523</v>
      </c>
      <c r="M271" s="34">
        <v>0</v>
      </c>
      <c r="N271" s="64">
        <v>0</v>
      </c>
      <c r="O271" s="37">
        <v>4859.1589999999997</v>
      </c>
    </row>
    <row r="272" spans="1:15">
      <c r="A272" s="4" t="s">
        <v>304</v>
      </c>
      <c r="B272" s="34">
        <v>5</v>
      </c>
      <c r="C272" s="34">
        <v>0</v>
      </c>
      <c r="D272" s="34" t="s">
        <v>523</v>
      </c>
      <c r="E272" s="34">
        <v>10</v>
      </c>
      <c r="F272" s="34" t="s">
        <v>523</v>
      </c>
      <c r="G272" s="34">
        <v>0</v>
      </c>
      <c r="H272" s="34">
        <v>0</v>
      </c>
      <c r="I272" s="34" t="s">
        <v>523</v>
      </c>
      <c r="J272" s="34">
        <v>0</v>
      </c>
      <c r="K272" s="34">
        <v>10</v>
      </c>
      <c r="L272" s="34">
        <v>7</v>
      </c>
      <c r="M272" s="34" t="s">
        <v>523</v>
      </c>
      <c r="N272" s="64">
        <v>892.94899999999996</v>
      </c>
      <c r="O272" s="37">
        <v>15967.743</v>
      </c>
    </row>
    <row r="273" spans="1:15">
      <c r="A273" s="4" t="s">
        <v>305</v>
      </c>
      <c r="B273" s="34">
        <v>6</v>
      </c>
      <c r="C273" s="34">
        <v>0</v>
      </c>
      <c r="D273" s="34" t="s">
        <v>523</v>
      </c>
      <c r="E273" s="34">
        <v>71</v>
      </c>
      <c r="F273" s="34">
        <v>5</v>
      </c>
      <c r="G273" s="34">
        <v>5</v>
      </c>
      <c r="H273" s="34">
        <v>4</v>
      </c>
      <c r="I273" s="34">
        <v>5</v>
      </c>
      <c r="J273" s="34">
        <v>0</v>
      </c>
      <c r="K273" s="34">
        <v>79</v>
      </c>
      <c r="L273" s="34">
        <v>94</v>
      </c>
      <c r="M273" s="34">
        <v>18</v>
      </c>
      <c r="N273" s="64">
        <v>6268.1760000000004</v>
      </c>
      <c r="O273" s="37">
        <v>108780.74100000001</v>
      </c>
    </row>
    <row r="274" spans="1:15">
      <c r="A274" s="4" t="s">
        <v>306</v>
      </c>
      <c r="B274" s="34">
        <v>4</v>
      </c>
      <c r="C274" s="34">
        <v>0</v>
      </c>
      <c r="D274" s="34" t="s">
        <v>523</v>
      </c>
      <c r="E274" s="34">
        <v>6</v>
      </c>
      <c r="F274" s="34" t="s">
        <v>523</v>
      </c>
      <c r="G274" s="34" t="s">
        <v>523</v>
      </c>
      <c r="H274" s="34" t="s">
        <v>523</v>
      </c>
      <c r="I274" s="34" t="s">
        <v>523</v>
      </c>
      <c r="J274" s="34">
        <v>0</v>
      </c>
      <c r="K274" s="34" t="s">
        <v>523</v>
      </c>
      <c r="L274" s="34" t="s">
        <v>523</v>
      </c>
      <c r="M274" s="34" t="s">
        <v>523</v>
      </c>
      <c r="N274" s="64">
        <v>1322</v>
      </c>
      <c r="O274" s="37">
        <v>8065.5320000000002</v>
      </c>
    </row>
    <row r="275" spans="1:15">
      <c r="A275" s="4" t="s">
        <v>307</v>
      </c>
      <c r="B275" s="34" t="s">
        <v>523</v>
      </c>
      <c r="C275" s="34">
        <v>0</v>
      </c>
      <c r="D275" s="34">
        <v>13</v>
      </c>
      <c r="E275" s="34">
        <v>14</v>
      </c>
      <c r="F275" s="34" t="s">
        <v>523</v>
      </c>
      <c r="G275" s="34">
        <v>12</v>
      </c>
      <c r="H275" s="34" t="s">
        <v>523</v>
      </c>
      <c r="I275" s="34">
        <v>0</v>
      </c>
      <c r="J275" s="34">
        <v>0</v>
      </c>
      <c r="K275" s="34">
        <v>26</v>
      </c>
      <c r="L275" s="34">
        <v>24</v>
      </c>
      <c r="M275" s="34">
        <v>10</v>
      </c>
      <c r="N275" s="64">
        <v>3007</v>
      </c>
      <c r="O275" s="37">
        <v>38011.057000000001</v>
      </c>
    </row>
    <row r="276" spans="1:15">
      <c r="A276" s="4" t="s">
        <v>308</v>
      </c>
      <c r="B276" s="34">
        <v>4</v>
      </c>
      <c r="C276" s="34">
        <v>0</v>
      </c>
      <c r="D276" s="34">
        <v>0</v>
      </c>
      <c r="E276" s="34">
        <v>11</v>
      </c>
      <c r="F276" s="34">
        <v>0</v>
      </c>
      <c r="G276" s="34" t="s">
        <v>523</v>
      </c>
      <c r="H276" s="34" t="s">
        <v>523</v>
      </c>
      <c r="I276" s="34">
        <v>0</v>
      </c>
      <c r="J276" s="34">
        <v>0</v>
      </c>
      <c r="K276" s="34">
        <v>13</v>
      </c>
      <c r="L276" s="34">
        <v>16</v>
      </c>
      <c r="M276" s="34">
        <v>13</v>
      </c>
      <c r="N276" s="64">
        <v>3854</v>
      </c>
      <c r="O276" s="37">
        <v>23566.487000000001</v>
      </c>
    </row>
    <row r="277" spans="1:15">
      <c r="A277" s="4" t="s">
        <v>309</v>
      </c>
      <c r="B277" s="34">
        <v>6</v>
      </c>
      <c r="C277" s="34">
        <v>0</v>
      </c>
      <c r="D277" s="34">
        <v>12</v>
      </c>
      <c r="E277" s="34">
        <v>25</v>
      </c>
      <c r="F277" s="34" t="s">
        <v>523</v>
      </c>
      <c r="G277" s="34">
        <v>12</v>
      </c>
      <c r="H277" s="34">
        <v>0</v>
      </c>
      <c r="I277" s="34">
        <v>0</v>
      </c>
      <c r="J277" s="34">
        <v>0</v>
      </c>
      <c r="K277" s="34">
        <v>11</v>
      </c>
      <c r="L277" s="34">
        <v>16</v>
      </c>
      <c r="M277" s="34">
        <v>6</v>
      </c>
      <c r="N277" s="64">
        <v>1829</v>
      </c>
      <c r="O277" s="37">
        <v>22759.721000000001</v>
      </c>
    </row>
    <row r="278" spans="1:15">
      <c r="A278" s="4" t="s">
        <v>310</v>
      </c>
      <c r="B278" s="34">
        <v>29</v>
      </c>
      <c r="C278" s="34" t="s">
        <v>523</v>
      </c>
      <c r="D278" s="34">
        <v>31</v>
      </c>
      <c r="E278" s="34">
        <v>88</v>
      </c>
      <c r="F278" s="34">
        <v>24</v>
      </c>
      <c r="G278" s="34">
        <v>97</v>
      </c>
      <c r="H278" s="34">
        <v>33</v>
      </c>
      <c r="I278" s="34">
        <v>0</v>
      </c>
      <c r="J278" s="34">
        <v>0</v>
      </c>
      <c r="K278" s="34">
        <v>421</v>
      </c>
      <c r="L278" s="34">
        <v>374</v>
      </c>
      <c r="M278" s="34">
        <v>154</v>
      </c>
      <c r="N278" s="64">
        <v>47184</v>
      </c>
      <c r="O278" s="37">
        <v>562209.68800000008</v>
      </c>
    </row>
    <row r="279" spans="1:15">
      <c r="A279" s="4" t="s">
        <v>311</v>
      </c>
      <c r="B279" s="34">
        <v>7</v>
      </c>
      <c r="C279" s="34">
        <v>0</v>
      </c>
      <c r="D279" s="34" t="s">
        <v>523</v>
      </c>
      <c r="E279" s="34">
        <v>4</v>
      </c>
      <c r="F279" s="34">
        <v>0</v>
      </c>
      <c r="G279" s="34" t="s">
        <v>523</v>
      </c>
      <c r="H279" s="34">
        <v>0</v>
      </c>
      <c r="I279" s="34" t="s">
        <v>523</v>
      </c>
      <c r="J279" s="34">
        <v>0</v>
      </c>
      <c r="K279" s="34" t="s">
        <v>523</v>
      </c>
      <c r="L279" s="34" t="s">
        <v>523</v>
      </c>
      <c r="M279" s="34">
        <v>0</v>
      </c>
      <c r="N279" s="64">
        <v>0</v>
      </c>
      <c r="O279" s="37">
        <v>6436.0379999999996</v>
      </c>
    </row>
    <row r="280" spans="1:15">
      <c r="A280" s="4" t="s">
        <v>312</v>
      </c>
      <c r="B280" s="34">
        <v>9</v>
      </c>
      <c r="C280" s="34" t="s">
        <v>523</v>
      </c>
      <c r="D280" s="34">
        <v>7</v>
      </c>
      <c r="E280" s="34">
        <v>7</v>
      </c>
      <c r="F280" s="34">
        <v>0</v>
      </c>
      <c r="G280" s="34" t="s">
        <v>523</v>
      </c>
      <c r="H280" s="34" t="s">
        <v>523</v>
      </c>
      <c r="I280" s="34">
        <v>4</v>
      </c>
      <c r="J280" s="34">
        <v>0</v>
      </c>
      <c r="K280" s="34">
        <v>15</v>
      </c>
      <c r="L280" s="34">
        <v>18</v>
      </c>
      <c r="M280" s="34">
        <v>8</v>
      </c>
      <c r="N280" s="64">
        <v>2520</v>
      </c>
      <c r="O280" s="37">
        <v>29187.29</v>
      </c>
    </row>
    <row r="281" spans="1:15">
      <c r="A281" s="4" t="s">
        <v>313</v>
      </c>
      <c r="B281" s="34">
        <v>68</v>
      </c>
      <c r="C281" s="34" t="s">
        <v>523</v>
      </c>
      <c r="D281" s="34">
        <v>216</v>
      </c>
      <c r="E281" s="34">
        <v>384</v>
      </c>
      <c r="F281" s="34">
        <v>106</v>
      </c>
      <c r="G281" s="34">
        <v>130</v>
      </c>
      <c r="H281" s="34">
        <v>35</v>
      </c>
      <c r="I281" s="34" t="s">
        <v>523</v>
      </c>
      <c r="J281" s="34">
        <v>0</v>
      </c>
      <c r="K281" s="34">
        <v>442</v>
      </c>
      <c r="L281" s="34">
        <v>466</v>
      </c>
      <c r="M281" s="34">
        <v>206</v>
      </c>
      <c r="N281" s="64">
        <v>63808</v>
      </c>
      <c r="O281" s="37">
        <v>676485.23600000003</v>
      </c>
    </row>
    <row r="282" spans="1:15">
      <c r="A282" s="4" t="s">
        <v>314</v>
      </c>
      <c r="B282" s="34">
        <v>7</v>
      </c>
      <c r="C282" s="34">
        <v>0</v>
      </c>
      <c r="D282" s="34">
        <v>5</v>
      </c>
      <c r="E282" s="34">
        <v>37</v>
      </c>
      <c r="F282" s="34" t="s">
        <v>523</v>
      </c>
      <c r="G282" s="34">
        <v>8</v>
      </c>
      <c r="H282" s="34" t="s">
        <v>523</v>
      </c>
      <c r="I282" s="34" t="s">
        <v>523</v>
      </c>
      <c r="J282" s="34">
        <v>0</v>
      </c>
      <c r="K282" s="34">
        <v>28</v>
      </c>
      <c r="L282" s="34">
        <v>21</v>
      </c>
      <c r="M282" s="34">
        <v>13</v>
      </c>
      <c r="N282" s="64">
        <v>4233</v>
      </c>
      <c r="O282" s="37">
        <v>42763.891000000003</v>
      </c>
    </row>
    <row r="283" spans="1:15">
      <c r="A283" s="4" t="s">
        <v>315</v>
      </c>
      <c r="B283" s="34">
        <v>7</v>
      </c>
      <c r="C283" s="34">
        <v>0</v>
      </c>
      <c r="D283" s="34">
        <v>11</v>
      </c>
      <c r="E283" s="34">
        <v>10</v>
      </c>
      <c r="F283" s="34" t="s">
        <v>523</v>
      </c>
      <c r="G283" s="34">
        <v>13</v>
      </c>
      <c r="H283" s="34">
        <v>4</v>
      </c>
      <c r="I283" s="34" t="s">
        <v>523</v>
      </c>
      <c r="J283" s="34">
        <v>0</v>
      </c>
      <c r="K283" s="34">
        <v>9</v>
      </c>
      <c r="L283" s="34">
        <v>15</v>
      </c>
      <c r="M283" s="34">
        <v>9</v>
      </c>
      <c r="N283" s="64">
        <v>2619</v>
      </c>
      <c r="O283" s="37">
        <v>24002.817999999999</v>
      </c>
    </row>
    <row r="284" spans="1:15">
      <c r="A284" s="4" t="s">
        <v>316</v>
      </c>
      <c r="B284" s="34">
        <v>0</v>
      </c>
      <c r="C284" s="34">
        <v>0</v>
      </c>
      <c r="D284" s="34">
        <v>7</v>
      </c>
      <c r="E284" s="34">
        <v>13</v>
      </c>
      <c r="F284" s="34" t="s">
        <v>523</v>
      </c>
      <c r="G284" s="34">
        <v>11</v>
      </c>
      <c r="H284" s="34" t="s">
        <v>523</v>
      </c>
      <c r="I284" s="34">
        <v>0</v>
      </c>
      <c r="J284" s="34">
        <v>0</v>
      </c>
      <c r="K284" s="34">
        <v>51</v>
      </c>
      <c r="L284" s="34">
        <v>46</v>
      </c>
      <c r="M284" s="34">
        <v>14</v>
      </c>
      <c r="N284" s="64">
        <v>4242</v>
      </c>
      <c r="O284" s="37">
        <v>64482.646999999997</v>
      </c>
    </row>
    <row r="285" spans="1:15">
      <c r="A285" s="4" t="s">
        <v>317</v>
      </c>
      <c r="B285" s="34" t="s">
        <v>523</v>
      </c>
      <c r="C285" s="34">
        <v>0</v>
      </c>
      <c r="D285" s="34">
        <v>4</v>
      </c>
      <c r="E285" s="34">
        <v>13</v>
      </c>
      <c r="F285" s="34">
        <v>0</v>
      </c>
      <c r="G285" s="34" t="s">
        <v>523</v>
      </c>
      <c r="H285" s="34">
        <v>0</v>
      </c>
      <c r="I285" s="34" t="s">
        <v>523</v>
      </c>
      <c r="J285" s="34">
        <v>0</v>
      </c>
      <c r="K285" s="34">
        <v>11</v>
      </c>
      <c r="L285" s="34">
        <v>11</v>
      </c>
      <c r="M285" s="34">
        <v>7</v>
      </c>
      <c r="N285" s="64">
        <v>2298</v>
      </c>
      <c r="O285" s="37">
        <v>17647.084999999999</v>
      </c>
    </row>
    <row r="286" spans="1:15" ht="27" customHeight="1">
      <c r="A286" s="32" t="s">
        <v>318</v>
      </c>
      <c r="B286" s="34" t="s">
        <v>523</v>
      </c>
      <c r="C286" s="34">
        <v>0</v>
      </c>
      <c r="D286" s="34">
        <v>4</v>
      </c>
      <c r="E286" s="34">
        <v>10</v>
      </c>
      <c r="F286" s="34" t="s">
        <v>523</v>
      </c>
      <c r="G286" s="34" t="s">
        <v>523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10</v>
      </c>
      <c r="N286" s="64">
        <v>3027</v>
      </c>
      <c r="O286" s="37">
        <v>6094.3279999999995</v>
      </c>
    </row>
    <row r="287" spans="1:15">
      <c r="A287" s="4" t="s">
        <v>319</v>
      </c>
      <c r="B287" s="34">
        <v>7</v>
      </c>
      <c r="C287" s="34">
        <v>0</v>
      </c>
      <c r="D287" s="34">
        <v>9</v>
      </c>
      <c r="E287" s="34">
        <v>19</v>
      </c>
      <c r="F287" s="34" t="s">
        <v>523</v>
      </c>
      <c r="G287" s="34">
        <v>0</v>
      </c>
      <c r="H287" s="34">
        <v>0</v>
      </c>
      <c r="I287" s="34" t="s">
        <v>523</v>
      </c>
      <c r="J287" s="34">
        <v>0</v>
      </c>
      <c r="K287" s="34">
        <v>17</v>
      </c>
      <c r="L287" s="34">
        <v>24</v>
      </c>
      <c r="M287" s="34">
        <v>20</v>
      </c>
      <c r="N287" s="64">
        <v>5936</v>
      </c>
      <c r="O287" s="37">
        <v>35118.06</v>
      </c>
    </row>
    <row r="288" spans="1:15">
      <c r="A288" s="4" t="s">
        <v>320</v>
      </c>
      <c r="B288" s="34">
        <v>13</v>
      </c>
      <c r="C288" s="34">
        <v>0</v>
      </c>
      <c r="D288" s="34">
        <v>20</v>
      </c>
      <c r="E288" s="34">
        <v>127</v>
      </c>
      <c r="F288" s="34">
        <v>5</v>
      </c>
      <c r="G288" s="34">
        <v>16</v>
      </c>
      <c r="H288" s="34">
        <v>13</v>
      </c>
      <c r="I288" s="34">
        <v>0</v>
      </c>
      <c r="J288" s="34">
        <v>0</v>
      </c>
      <c r="K288" s="34">
        <v>114</v>
      </c>
      <c r="L288" s="34">
        <v>174</v>
      </c>
      <c r="M288" s="34">
        <v>96</v>
      </c>
      <c r="N288" s="64">
        <v>27835</v>
      </c>
      <c r="O288" s="37">
        <v>195184.139</v>
      </c>
    </row>
    <row r="289" spans="1:15">
      <c r="A289" s="4" t="s">
        <v>321</v>
      </c>
      <c r="B289" s="34">
        <v>9</v>
      </c>
      <c r="C289" s="34">
        <v>0</v>
      </c>
      <c r="D289" s="34" t="s">
        <v>523</v>
      </c>
      <c r="E289" s="34">
        <v>10</v>
      </c>
      <c r="F289" s="34" t="s">
        <v>523</v>
      </c>
      <c r="G289" s="34">
        <v>9</v>
      </c>
      <c r="H289" s="34">
        <v>6</v>
      </c>
      <c r="I289" s="34" t="s">
        <v>523</v>
      </c>
      <c r="J289" s="34">
        <v>0</v>
      </c>
      <c r="K289" s="34">
        <v>41</v>
      </c>
      <c r="L289" s="34">
        <v>53</v>
      </c>
      <c r="M289" s="34">
        <v>41</v>
      </c>
      <c r="N289" s="64">
        <v>12412</v>
      </c>
      <c r="O289" s="37">
        <v>75370.967000000004</v>
      </c>
    </row>
    <row r="290" spans="1:15">
      <c r="A290" s="4" t="s">
        <v>322</v>
      </c>
      <c r="B290" s="34">
        <v>11</v>
      </c>
      <c r="C290" s="34">
        <v>0</v>
      </c>
      <c r="D290" s="34">
        <v>26</v>
      </c>
      <c r="E290" s="34">
        <v>38</v>
      </c>
      <c r="F290" s="34">
        <v>0</v>
      </c>
      <c r="G290" s="34">
        <v>7</v>
      </c>
      <c r="H290" s="34">
        <v>0</v>
      </c>
      <c r="I290" s="34">
        <v>0</v>
      </c>
      <c r="J290" s="34">
        <v>0</v>
      </c>
      <c r="K290" s="34">
        <v>37</v>
      </c>
      <c r="L290" s="34">
        <v>51</v>
      </c>
      <c r="M290" s="34">
        <v>40</v>
      </c>
      <c r="N290" s="64">
        <v>12126</v>
      </c>
      <c r="O290" s="37">
        <v>70411.277999999991</v>
      </c>
    </row>
    <row r="291" spans="1:15">
      <c r="A291" s="4" t="s">
        <v>323</v>
      </c>
      <c r="B291" s="34" t="s">
        <v>523</v>
      </c>
      <c r="C291" s="34">
        <v>0</v>
      </c>
      <c r="D291" s="34" t="s">
        <v>523</v>
      </c>
      <c r="E291" s="34">
        <v>7</v>
      </c>
      <c r="F291" s="34">
        <v>0</v>
      </c>
      <c r="G291" s="34" t="s">
        <v>523</v>
      </c>
      <c r="H291" s="34">
        <v>0</v>
      </c>
      <c r="I291" s="34">
        <v>0</v>
      </c>
      <c r="J291" s="34">
        <v>0</v>
      </c>
      <c r="K291" s="34">
        <v>9</v>
      </c>
      <c r="L291" s="34">
        <v>16</v>
      </c>
      <c r="M291" s="34">
        <v>8</v>
      </c>
      <c r="N291" s="64">
        <v>2839</v>
      </c>
      <c r="O291" s="37">
        <v>16572.826000000001</v>
      </c>
    </row>
    <row r="292" spans="1:15">
      <c r="A292" s="4" t="s">
        <v>324</v>
      </c>
      <c r="B292" s="34">
        <v>18</v>
      </c>
      <c r="C292" s="34" t="s">
        <v>523</v>
      </c>
      <c r="D292" s="34">
        <v>16</v>
      </c>
      <c r="E292" s="34">
        <v>59</v>
      </c>
      <c r="F292" s="34" t="s">
        <v>523</v>
      </c>
      <c r="G292" s="34">
        <v>13</v>
      </c>
      <c r="H292" s="34">
        <v>8</v>
      </c>
      <c r="I292" s="34">
        <v>0</v>
      </c>
      <c r="J292" s="34">
        <v>0</v>
      </c>
      <c r="K292" s="34">
        <v>58</v>
      </c>
      <c r="L292" s="34">
        <v>88</v>
      </c>
      <c r="M292" s="34">
        <v>41</v>
      </c>
      <c r="N292" s="64">
        <v>12389</v>
      </c>
      <c r="O292" s="37">
        <v>101568.88400000001</v>
      </c>
    </row>
    <row r="293" spans="1:15">
      <c r="A293" s="4" t="s">
        <v>325</v>
      </c>
      <c r="B293" s="34">
        <v>18</v>
      </c>
      <c r="C293" s="34" t="s">
        <v>523</v>
      </c>
      <c r="D293" s="34">
        <v>15</v>
      </c>
      <c r="E293" s="34">
        <v>86</v>
      </c>
      <c r="F293" s="34">
        <v>5</v>
      </c>
      <c r="G293" s="34">
        <v>31</v>
      </c>
      <c r="H293" s="34">
        <v>7</v>
      </c>
      <c r="I293" s="34" t="s">
        <v>523</v>
      </c>
      <c r="J293" s="34">
        <v>0</v>
      </c>
      <c r="K293" s="34">
        <v>44</v>
      </c>
      <c r="L293" s="34">
        <v>96</v>
      </c>
      <c r="M293" s="34">
        <v>52</v>
      </c>
      <c r="N293" s="64">
        <v>16954.596000000001</v>
      </c>
      <c r="O293" s="37">
        <v>103833.53700000001</v>
      </c>
    </row>
    <row r="294" spans="1:15">
      <c r="A294" s="4" t="s">
        <v>326</v>
      </c>
      <c r="B294" s="34">
        <v>34</v>
      </c>
      <c r="C294" s="34" t="s">
        <v>523</v>
      </c>
      <c r="D294" s="34">
        <v>35</v>
      </c>
      <c r="E294" s="34">
        <v>190</v>
      </c>
      <c r="F294" s="34">
        <v>9</v>
      </c>
      <c r="G294" s="34">
        <v>82</v>
      </c>
      <c r="H294" s="34">
        <v>39</v>
      </c>
      <c r="I294" s="34">
        <v>0</v>
      </c>
      <c r="J294" s="34">
        <v>0</v>
      </c>
      <c r="K294" s="34">
        <v>221</v>
      </c>
      <c r="L294" s="34">
        <v>336</v>
      </c>
      <c r="M294" s="34">
        <v>162</v>
      </c>
      <c r="N294" s="64">
        <v>48530.425999999999</v>
      </c>
      <c r="O294" s="37">
        <v>385022.27799999999</v>
      </c>
    </row>
    <row r="295" spans="1:15">
      <c r="A295" s="4" t="s">
        <v>327</v>
      </c>
      <c r="B295" s="34">
        <v>5</v>
      </c>
      <c r="C295" s="34">
        <v>0</v>
      </c>
      <c r="D295" s="34" t="s">
        <v>523</v>
      </c>
      <c r="E295" s="34">
        <v>20</v>
      </c>
      <c r="F295" s="34" t="s">
        <v>523</v>
      </c>
      <c r="G295" s="34" t="s">
        <v>523</v>
      </c>
      <c r="H295" s="34" t="s">
        <v>523</v>
      </c>
      <c r="I295" s="34" t="s">
        <v>523</v>
      </c>
      <c r="J295" s="34">
        <v>0</v>
      </c>
      <c r="K295" s="34">
        <v>19</v>
      </c>
      <c r="L295" s="34">
        <v>22</v>
      </c>
      <c r="M295" s="34">
        <v>19</v>
      </c>
      <c r="N295" s="64">
        <v>5983</v>
      </c>
      <c r="O295" s="37">
        <v>34468.341</v>
      </c>
    </row>
    <row r="296" spans="1:15">
      <c r="A296" s="4" t="s">
        <v>328</v>
      </c>
      <c r="B296" s="34">
        <v>4</v>
      </c>
      <c r="C296" s="34">
        <v>0</v>
      </c>
      <c r="D296" s="34">
        <v>38</v>
      </c>
      <c r="E296" s="34">
        <v>54</v>
      </c>
      <c r="F296" s="34">
        <v>6</v>
      </c>
      <c r="G296" s="34">
        <v>34</v>
      </c>
      <c r="H296" s="34">
        <v>14</v>
      </c>
      <c r="I296" s="34">
        <v>0</v>
      </c>
      <c r="J296" s="34">
        <v>0</v>
      </c>
      <c r="K296" s="34">
        <v>146</v>
      </c>
      <c r="L296" s="34">
        <v>179</v>
      </c>
      <c r="M296" s="34">
        <v>129</v>
      </c>
      <c r="N296" s="64">
        <v>37637</v>
      </c>
      <c r="O296" s="37">
        <v>240711.97899999999</v>
      </c>
    </row>
    <row r="297" spans="1:15">
      <c r="A297" s="4" t="s">
        <v>329</v>
      </c>
      <c r="B297" s="34">
        <v>0</v>
      </c>
      <c r="C297" s="34">
        <v>0</v>
      </c>
      <c r="D297" s="34" t="s">
        <v>523</v>
      </c>
      <c r="E297" s="34">
        <v>31</v>
      </c>
      <c r="F297" s="34">
        <v>0</v>
      </c>
      <c r="G297" s="34">
        <v>6</v>
      </c>
      <c r="H297" s="34">
        <v>4</v>
      </c>
      <c r="I297" s="34">
        <v>0</v>
      </c>
      <c r="J297" s="34">
        <v>0</v>
      </c>
      <c r="K297" s="34">
        <v>32</v>
      </c>
      <c r="L297" s="34">
        <v>42</v>
      </c>
      <c r="M297" s="34">
        <v>28</v>
      </c>
      <c r="N297" s="64">
        <v>9114</v>
      </c>
      <c r="O297" s="37">
        <v>53627.578999999998</v>
      </c>
    </row>
    <row r="298" spans="1:15">
      <c r="A298" s="4" t="s">
        <v>330</v>
      </c>
      <c r="B298" s="34" t="s">
        <v>523</v>
      </c>
      <c r="C298" s="34">
        <v>0</v>
      </c>
      <c r="D298" s="34">
        <v>4</v>
      </c>
      <c r="E298" s="34">
        <v>5</v>
      </c>
      <c r="F298" s="34" t="s">
        <v>523</v>
      </c>
      <c r="G298" s="34">
        <v>0</v>
      </c>
      <c r="H298" s="34">
        <v>0</v>
      </c>
      <c r="I298" s="34">
        <v>0</v>
      </c>
      <c r="J298" s="34">
        <v>0</v>
      </c>
      <c r="K298" s="34">
        <v>12</v>
      </c>
      <c r="L298" s="34">
        <v>17</v>
      </c>
      <c r="M298" s="34">
        <v>16</v>
      </c>
      <c r="N298" s="64">
        <v>4447</v>
      </c>
      <c r="O298" s="37">
        <v>22022.491999999998</v>
      </c>
    </row>
    <row r="299" spans="1:15">
      <c r="A299" s="15" t="s">
        <v>331</v>
      </c>
      <c r="B299" s="34">
        <v>5</v>
      </c>
      <c r="C299" s="34" t="s">
        <v>523</v>
      </c>
      <c r="D299" s="34" t="s">
        <v>523</v>
      </c>
      <c r="E299" s="34">
        <v>10</v>
      </c>
      <c r="F299" s="34">
        <v>0</v>
      </c>
      <c r="G299" s="34" t="s">
        <v>523</v>
      </c>
      <c r="H299" s="34" t="s">
        <v>523</v>
      </c>
      <c r="I299" s="34">
        <v>0</v>
      </c>
      <c r="J299" s="34">
        <v>0</v>
      </c>
      <c r="K299" s="34">
        <v>25</v>
      </c>
      <c r="L299" s="34">
        <v>30</v>
      </c>
      <c r="M299" s="34">
        <v>21</v>
      </c>
      <c r="N299" s="64">
        <v>6538</v>
      </c>
      <c r="O299" s="37">
        <v>40492.464</v>
      </c>
    </row>
    <row r="300" spans="1:15" ht="3" customHeight="1" thickBot="1">
      <c r="A300" s="65"/>
      <c r="B300" s="66"/>
      <c r="C300" s="66"/>
      <c r="D300" s="66"/>
      <c r="E300" s="66"/>
      <c r="F300" s="66"/>
      <c r="G300" s="66"/>
      <c r="H300" s="66"/>
      <c r="I300" s="66"/>
      <c r="J300" s="67"/>
      <c r="K300" s="66"/>
      <c r="L300" s="66"/>
      <c r="M300" s="68"/>
      <c r="N300" s="69"/>
      <c r="O300" s="69"/>
    </row>
    <row r="301" spans="1:15">
      <c r="B301" s="37"/>
      <c r="C301" s="37"/>
      <c r="D301" s="37"/>
      <c r="E301" s="37"/>
      <c r="F301" s="37"/>
      <c r="G301" s="37"/>
      <c r="H301" s="37"/>
      <c r="I301" s="37"/>
      <c r="J301" s="70"/>
      <c r="K301" s="37"/>
      <c r="L301" s="37"/>
      <c r="M301" s="34"/>
      <c r="N301" s="64"/>
      <c r="O301" s="64"/>
    </row>
    <row r="302" spans="1:15">
      <c r="B302" s="37"/>
      <c r="C302" s="37"/>
      <c r="D302" s="37"/>
      <c r="E302" s="37"/>
      <c r="F302" s="37"/>
      <c r="G302" s="37"/>
      <c r="H302" s="37"/>
      <c r="I302" s="37"/>
      <c r="J302" s="70"/>
      <c r="K302" s="37"/>
      <c r="L302" s="37"/>
      <c r="M302" s="34"/>
      <c r="N302" s="64"/>
      <c r="O302" s="64"/>
    </row>
    <row r="303" spans="1:15">
      <c r="B303" s="37"/>
      <c r="C303" s="37"/>
      <c r="D303" s="37"/>
      <c r="E303" s="37"/>
      <c r="F303" s="37"/>
      <c r="G303" s="37"/>
      <c r="H303" s="37"/>
      <c r="I303" s="37"/>
      <c r="J303" s="70"/>
      <c r="K303" s="37"/>
      <c r="L303" s="37"/>
      <c r="M303" s="34"/>
      <c r="N303" s="64"/>
      <c r="O303" s="64"/>
    </row>
    <row r="304" spans="1:15">
      <c r="B304" s="37"/>
      <c r="C304" s="37"/>
      <c r="D304" s="37"/>
      <c r="E304" s="37"/>
      <c r="F304" s="37"/>
      <c r="G304" s="37"/>
      <c r="H304" s="37"/>
      <c r="I304" s="37"/>
      <c r="J304" s="70"/>
      <c r="K304" s="37"/>
      <c r="L304" s="37"/>
      <c r="M304" s="34"/>
      <c r="N304" s="64"/>
      <c r="O304" s="64"/>
    </row>
    <row r="305" spans="2:15">
      <c r="B305" s="37"/>
      <c r="C305" s="37"/>
      <c r="D305" s="37"/>
      <c r="E305" s="37"/>
      <c r="F305" s="37"/>
      <c r="G305" s="37"/>
      <c r="H305" s="37"/>
      <c r="I305" s="37"/>
      <c r="J305" s="70"/>
      <c r="K305" s="37"/>
      <c r="L305" s="37"/>
      <c r="M305" s="34"/>
      <c r="N305" s="64"/>
      <c r="O305" s="64"/>
    </row>
    <row r="306" spans="2:15">
      <c r="B306" s="37"/>
      <c r="C306" s="37"/>
      <c r="D306" s="37"/>
      <c r="E306" s="37"/>
      <c r="F306" s="37"/>
      <c r="G306" s="37"/>
      <c r="H306" s="37"/>
      <c r="I306" s="37"/>
      <c r="J306" s="70"/>
      <c r="K306" s="37"/>
      <c r="L306" s="37"/>
      <c r="M306" s="34"/>
      <c r="N306" s="64"/>
      <c r="O306" s="64"/>
    </row>
    <row r="307" spans="2:15">
      <c r="B307" s="37"/>
      <c r="C307" s="37"/>
      <c r="D307" s="37"/>
      <c r="E307" s="37"/>
      <c r="F307" s="37"/>
      <c r="G307" s="37"/>
      <c r="H307" s="37"/>
      <c r="I307" s="37"/>
      <c r="J307" s="70"/>
      <c r="K307" s="37"/>
      <c r="L307" s="37"/>
      <c r="M307" s="34"/>
      <c r="N307" s="64"/>
      <c r="O307" s="64"/>
    </row>
    <row r="308" spans="2:15">
      <c r="B308" s="37"/>
      <c r="C308" s="37"/>
      <c r="D308" s="37"/>
      <c r="E308" s="37"/>
      <c r="F308" s="37"/>
      <c r="G308" s="37"/>
      <c r="H308" s="37"/>
      <c r="I308" s="37"/>
      <c r="J308" s="70"/>
      <c r="K308" s="37"/>
      <c r="L308" s="37"/>
      <c r="M308" s="34"/>
      <c r="N308" s="64"/>
      <c r="O308" s="64"/>
    </row>
    <row r="309" spans="2:15">
      <c r="B309" s="37"/>
      <c r="C309" s="37"/>
      <c r="D309" s="37"/>
      <c r="E309" s="37"/>
      <c r="F309" s="37"/>
      <c r="G309" s="37"/>
      <c r="H309" s="37"/>
      <c r="I309" s="37"/>
      <c r="J309" s="70"/>
      <c r="K309" s="37"/>
      <c r="L309" s="37"/>
      <c r="M309" s="34"/>
      <c r="N309" s="64"/>
      <c r="O309" s="64"/>
    </row>
    <row r="310" spans="2:15">
      <c r="B310" s="37"/>
      <c r="C310" s="37"/>
      <c r="D310" s="37"/>
      <c r="E310" s="37"/>
      <c r="F310" s="37"/>
      <c r="G310" s="37"/>
      <c r="H310" s="37"/>
      <c r="I310" s="37"/>
      <c r="J310" s="70"/>
      <c r="K310" s="37"/>
      <c r="L310" s="37"/>
      <c r="M310" s="34"/>
      <c r="N310" s="64"/>
      <c r="O310" s="64"/>
    </row>
    <row r="311" spans="2:15">
      <c r="B311" s="37"/>
      <c r="C311" s="37"/>
      <c r="D311" s="37"/>
      <c r="E311" s="37"/>
      <c r="F311" s="37"/>
      <c r="G311" s="37"/>
      <c r="H311" s="37"/>
      <c r="I311" s="37"/>
      <c r="J311" s="70"/>
      <c r="K311" s="37"/>
      <c r="L311" s="37"/>
      <c r="M311" s="34"/>
      <c r="N311" s="64"/>
      <c r="O311" s="64"/>
    </row>
    <row r="312" spans="2:15">
      <c r="B312" s="37"/>
      <c r="C312" s="37"/>
      <c r="D312" s="37"/>
      <c r="E312" s="37"/>
      <c r="F312" s="37"/>
      <c r="G312" s="37"/>
      <c r="H312" s="37"/>
      <c r="I312" s="37"/>
      <c r="J312" s="70"/>
      <c r="K312" s="37"/>
      <c r="L312" s="37"/>
      <c r="M312" s="34"/>
      <c r="N312" s="64"/>
      <c r="O312" s="64"/>
    </row>
    <row r="313" spans="2:15">
      <c r="B313" s="37"/>
      <c r="C313" s="37"/>
      <c r="D313" s="37"/>
      <c r="E313" s="37"/>
      <c r="F313" s="37"/>
      <c r="G313" s="37"/>
      <c r="H313" s="37"/>
      <c r="I313" s="37"/>
      <c r="J313" s="70"/>
      <c r="K313" s="37"/>
      <c r="L313" s="37"/>
      <c r="M313" s="34"/>
      <c r="N313" s="64"/>
      <c r="O313" s="64"/>
    </row>
    <row r="314" spans="2:15">
      <c r="B314" s="37"/>
      <c r="C314" s="37"/>
      <c r="D314" s="37"/>
      <c r="E314" s="37"/>
      <c r="F314" s="37"/>
      <c r="G314" s="37"/>
      <c r="H314" s="37"/>
      <c r="I314" s="37"/>
      <c r="J314" s="70"/>
      <c r="K314" s="37"/>
      <c r="L314" s="37"/>
      <c r="M314" s="34"/>
      <c r="N314" s="64"/>
      <c r="O314" s="64"/>
    </row>
    <row r="315" spans="2:15">
      <c r="B315" s="37"/>
      <c r="C315" s="37"/>
      <c r="D315" s="37"/>
      <c r="E315" s="37"/>
      <c r="F315" s="37"/>
      <c r="G315" s="37"/>
      <c r="H315" s="37"/>
      <c r="I315" s="37"/>
      <c r="J315" s="70"/>
      <c r="K315" s="37"/>
      <c r="L315" s="37"/>
      <c r="M315" s="34"/>
      <c r="N315" s="64"/>
      <c r="O315" s="64"/>
    </row>
    <row r="316" spans="2:15">
      <c r="B316" s="37"/>
      <c r="C316" s="37"/>
      <c r="D316" s="37"/>
      <c r="E316" s="37"/>
      <c r="F316" s="37"/>
      <c r="G316" s="37"/>
      <c r="H316" s="37"/>
      <c r="I316" s="37"/>
      <c r="J316" s="70"/>
      <c r="K316" s="37"/>
      <c r="L316" s="37"/>
      <c r="M316" s="34"/>
      <c r="N316" s="64"/>
      <c r="O316" s="64"/>
    </row>
    <row r="317" spans="2:15">
      <c r="B317" s="37"/>
      <c r="C317" s="37"/>
      <c r="D317" s="37"/>
      <c r="E317" s="37"/>
      <c r="F317" s="37"/>
      <c r="G317" s="37"/>
      <c r="H317" s="37"/>
      <c r="I317" s="37"/>
      <c r="J317" s="70"/>
      <c r="K317" s="37"/>
      <c r="L317" s="37"/>
      <c r="M317" s="34"/>
      <c r="N317" s="64"/>
      <c r="O317" s="64"/>
    </row>
    <row r="318" spans="2:15">
      <c r="B318" s="37"/>
      <c r="C318" s="37"/>
      <c r="D318" s="37"/>
      <c r="E318" s="37"/>
      <c r="F318" s="37"/>
      <c r="G318" s="37"/>
      <c r="H318" s="37"/>
      <c r="I318" s="37"/>
      <c r="J318" s="70"/>
      <c r="K318" s="37"/>
      <c r="L318" s="37"/>
      <c r="M318" s="34"/>
      <c r="N318" s="64"/>
      <c r="O318" s="64"/>
    </row>
    <row r="319" spans="2:15">
      <c r="B319" s="37"/>
      <c r="C319" s="37"/>
      <c r="D319" s="37"/>
      <c r="E319" s="37"/>
      <c r="F319" s="37"/>
      <c r="G319" s="37"/>
      <c r="H319" s="37"/>
      <c r="I319" s="37"/>
      <c r="J319" s="70"/>
      <c r="K319" s="37"/>
      <c r="L319" s="37"/>
      <c r="M319" s="34"/>
      <c r="N319" s="64"/>
      <c r="O319" s="64"/>
    </row>
    <row r="320" spans="2:15">
      <c r="B320" s="37"/>
      <c r="C320" s="37"/>
      <c r="D320" s="37"/>
      <c r="E320" s="37"/>
      <c r="F320" s="37"/>
      <c r="G320" s="37"/>
      <c r="H320" s="37"/>
      <c r="I320" s="37"/>
      <c r="J320" s="70"/>
      <c r="K320" s="37"/>
      <c r="L320" s="37"/>
      <c r="M320" s="34"/>
      <c r="N320" s="64"/>
      <c r="O320" s="64"/>
    </row>
    <row r="321" spans="2:15">
      <c r="B321" s="37"/>
      <c r="C321" s="37"/>
      <c r="D321" s="37"/>
      <c r="E321" s="37"/>
      <c r="F321" s="37"/>
      <c r="G321" s="37"/>
      <c r="H321" s="37"/>
      <c r="I321" s="37"/>
      <c r="J321" s="70"/>
      <c r="K321" s="37"/>
      <c r="L321" s="37"/>
      <c r="M321" s="34"/>
      <c r="N321" s="64"/>
      <c r="O321" s="64"/>
    </row>
    <row r="322" spans="2:15">
      <c r="B322" s="37"/>
      <c r="C322" s="37"/>
      <c r="D322" s="37"/>
      <c r="E322" s="37"/>
      <c r="F322" s="37"/>
      <c r="G322" s="37"/>
      <c r="H322" s="37"/>
      <c r="I322" s="37"/>
      <c r="J322" s="70"/>
      <c r="K322" s="37"/>
      <c r="L322" s="37"/>
      <c r="M322" s="34"/>
      <c r="N322" s="64"/>
      <c r="O322" s="64"/>
    </row>
    <row r="323" spans="2:15">
      <c r="B323" s="37"/>
      <c r="C323" s="37"/>
      <c r="D323" s="37"/>
      <c r="E323" s="37"/>
      <c r="F323" s="37"/>
      <c r="G323" s="37"/>
      <c r="H323" s="37"/>
      <c r="I323" s="37"/>
      <c r="J323" s="70"/>
      <c r="K323" s="37"/>
      <c r="L323" s="37"/>
      <c r="M323" s="34"/>
      <c r="N323" s="64"/>
      <c r="O323" s="64"/>
    </row>
    <row r="324" spans="2:15">
      <c r="B324" s="37"/>
      <c r="C324" s="37"/>
      <c r="D324" s="37"/>
      <c r="E324" s="37"/>
      <c r="F324" s="37"/>
      <c r="G324" s="37"/>
      <c r="H324" s="37"/>
      <c r="I324" s="37"/>
      <c r="J324" s="70"/>
      <c r="K324" s="37"/>
      <c r="L324" s="37"/>
      <c r="M324" s="34"/>
      <c r="N324" s="64"/>
      <c r="O324" s="64"/>
    </row>
    <row r="325" spans="2:15">
      <c r="B325" s="37"/>
      <c r="C325" s="37"/>
      <c r="D325" s="37"/>
      <c r="E325" s="37"/>
      <c r="F325" s="37"/>
      <c r="G325" s="37"/>
      <c r="H325" s="37"/>
      <c r="I325" s="37"/>
      <c r="J325" s="70"/>
      <c r="K325" s="37"/>
      <c r="L325" s="37"/>
      <c r="M325" s="34"/>
      <c r="N325" s="64"/>
      <c r="O325" s="64"/>
    </row>
    <row r="326" spans="2:15">
      <c r="B326" s="37"/>
      <c r="C326" s="37"/>
      <c r="D326" s="37"/>
      <c r="E326" s="37"/>
      <c r="F326" s="37"/>
      <c r="G326" s="37"/>
      <c r="H326" s="37"/>
      <c r="I326" s="37"/>
      <c r="J326" s="70"/>
      <c r="K326" s="37"/>
      <c r="L326" s="37"/>
      <c r="M326" s="34"/>
      <c r="N326" s="64"/>
      <c r="O326" s="64"/>
    </row>
    <row r="327" spans="2:15">
      <c r="B327" s="37"/>
      <c r="C327" s="37"/>
      <c r="D327" s="37"/>
      <c r="E327" s="37"/>
      <c r="F327" s="37"/>
      <c r="G327" s="37"/>
      <c r="H327" s="37"/>
      <c r="I327" s="37"/>
      <c r="J327" s="70"/>
      <c r="K327" s="37"/>
      <c r="L327" s="37"/>
      <c r="M327" s="34"/>
      <c r="N327" s="64"/>
      <c r="O327" s="64"/>
    </row>
    <row r="328" spans="2:15">
      <c r="B328" s="37"/>
      <c r="C328" s="37"/>
      <c r="D328" s="37"/>
      <c r="E328" s="37"/>
      <c r="F328" s="37"/>
      <c r="G328" s="37"/>
      <c r="H328" s="37"/>
      <c r="I328" s="37"/>
      <c r="J328" s="70"/>
      <c r="K328" s="37"/>
      <c r="L328" s="37"/>
      <c r="M328" s="34"/>
      <c r="N328" s="64"/>
      <c r="O328" s="64"/>
    </row>
    <row r="329" spans="2:15">
      <c r="B329" s="37"/>
      <c r="C329" s="37"/>
      <c r="D329" s="37"/>
      <c r="E329" s="37"/>
      <c r="F329" s="37"/>
      <c r="G329" s="37"/>
      <c r="H329" s="37"/>
      <c r="I329" s="37"/>
      <c r="J329" s="70"/>
      <c r="K329" s="37"/>
      <c r="L329" s="37"/>
      <c r="M329" s="34"/>
      <c r="N329" s="64"/>
      <c r="O329" s="64"/>
    </row>
    <row r="330" spans="2:15">
      <c r="B330" s="37"/>
      <c r="C330" s="37"/>
      <c r="D330" s="37"/>
      <c r="E330" s="37"/>
      <c r="F330" s="37"/>
      <c r="G330" s="37"/>
      <c r="H330" s="37"/>
      <c r="I330" s="37"/>
      <c r="J330" s="70"/>
      <c r="K330" s="37"/>
      <c r="L330" s="37"/>
      <c r="M330" s="34"/>
      <c r="N330" s="64"/>
      <c r="O330" s="64"/>
    </row>
    <row r="331" spans="2:15">
      <c r="B331" s="37"/>
      <c r="C331" s="37"/>
      <c r="D331" s="37"/>
      <c r="E331" s="37"/>
      <c r="F331" s="37"/>
      <c r="G331" s="37"/>
      <c r="H331" s="37"/>
      <c r="I331" s="37"/>
      <c r="J331" s="70"/>
      <c r="K331" s="37"/>
      <c r="L331" s="37"/>
      <c r="M331" s="34"/>
      <c r="N331" s="64"/>
      <c r="O331" s="64"/>
    </row>
    <row r="332" spans="2:15">
      <c r="B332" s="37"/>
      <c r="C332" s="37"/>
      <c r="D332" s="37"/>
      <c r="E332" s="37"/>
      <c r="F332" s="37"/>
      <c r="G332" s="37"/>
      <c r="H332" s="37"/>
      <c r="I332" s="37"/>
      <c r="J332" s="70"/>
      <c r="K332" s="37"/>
      <c r="L332" s="37"/>
      <c r="M332" s="34"/>
      <c r="N332" s="64"/>
      <c r="O332" s="64"/>
    </row>
    <row r="333" spans="2:15">
      <c r="B333" s="37"/>
      <c r="C333" s="37"/>
      <c r="D333" s="37"/>
      <c r="E333" s="37"/>
      <c r="F333" s="37"/>
      <c r="G333" s="37"/>
      <c r="H333" s="37"/>
      <c r="I333" s="37"/>
      <c r="J333" s="70"/>
      <c r="K333" s="37"/>
      <c r="L333" s="37"/>
      <c r="M333" s="34"/>
      <c r="N333" s="64"/>
      <c r="O333" s="64"/>
    </row>
    <row r="334" spans="2:15">
      <c r="B334" s="37"/>
      <c r="C334" s="37"/>
      <c r="D334" s="37"/>
      <c r="E334" s="37"/>
      <c r="F334" s="37"/>
      <c r="G334" s="37"/>
      <c r="H334" s="37"/>
      <c r="I334" s="37"/>
      <c r="J334" s="70"/>
      <c r="K334" s="37"/>
      <c r="L334" s="37"/>
      <c r="M334" s="34"/>
      <c r="N334" s="64"/>
      <c r="O334" s="64"/>
    </row>
    <row r="335" spans="2:15">
      <c r="B335" s="37"/>
      <c r="C335" s="37"/>
      <c r="D335" s="37"/>
      <c r="E335" s="37"/>
      <c r="F335" s="37"/>
      <c r="G335" s="37"/>
      <c r="H335" s="37"/>
      <c r="I335" s="37"/>
      <c r="J335" s="70"/>
      <c r="K335" s="37"/>
      <c r="L335" s="37"/>
      <c r="M335" s="34"/>
      <c r="N335" s="64"/>
      <c r="O335" s="64"/>
    </row>
    <row r="336" spans="2:15">
      <c r="B336" s="37"/>
      <c r="C336" s="37"/>
      <c r="D336" s="37"/>
      <c r="E336" s="37"/>
      <c r="F336" s="37"/>
      <c r="G336" s="37"/>
      <c r="H336" s="37"/>
      <c r="I336" s="37"/>
      <c r="J336" s="70"/>
      <c r="K336" s="37"/>
      <c r="L336" s="37"/>
      <c r="M336" s="34"/>
      <c r="N336" s="64"/>
      <c r="O336" s="64"/>
    </row>
    <row r="337" spans="2:15">
      <c r="B337" s="37"/>
      <c r="C337" s="37"/>
      <c r="D337" s="37"/>
      <c r="E337" s="37"/>
      <c r="F337" s="37"/>
      <c r="G337" s="37"/>
      <c r="H337" s="37"/>
      <c r="I337" s="37"/>
      <c r="J337" s="70"/>
      <c r="K337" s="37"/>
      <c r="L337" s="37"/>
      <c r="M337" s="34"/>
      <c r="N337" s="64"/>
      <c r="O337" s="64"/>
    </row>
    <row r="338" spans="2:15">
      <c r="B338" s="37"/>
      <c r="C338" s="37"/>
      <c r="D338" s="37"/>
      <c r="E338" s="37"/>
      <c r="F338" s="37"/>
      <c r="G338" s="37"/>
      <c r="H338" s="37"/>
      <c r="I338" s="37"/>
      <c r="J338" s="70"/>
      <c r="K338" s="37"/>
      <c r="L338" s="37"/>
      <c r="M338" s="34"/>
      <c r="N338" s="64"/>
      <c r="O338" s="64"/>
    </row>
    <row r="339" spans="2:15">
      <c r="B339" s="37"/>
      <c r="C339" s="37"/>
      <c r="D339" s="37"/>
      <c r="E339" s="37"/>
      <c r="F339" s="37"/>
      <c r="G339" s="37"/>
      <c r="H339" s="37"/>
      <c r="I339" s="37"/>
      <c r="J339" s="70"/>
      <c r="K339" s="37"/>
      <c r="L339" s="37"/>
      <c r="M339" s="34"/>
      <c r="N339" s="64"/>
      <c r="O339" s="64"/>
    </row>
    <row r="340" spans="2:15">
      <c r="B340" s="37"/>
      <c r="C340" s="37"/>
      <c r="D340" s="37"/>
      <c r="E340" s="37"/>
      <c r="F340" s="37"/>
      <c r="G340" s="37"/>
      <c r="H340" s="37"/>
      <c r="I340" s="37"/>
      <c r="J340" s="70"/>
      <c r="K340" s="37"/>
      <c r="L340" s="37"/>
      <c r="M340" s="34"/>
      <c r="N340" s="64"/>
      <c r="O340" s="64"/>
    </row>
    <row r="341" spans="2:15">
      <c r="B341" s="37"/>
      <c r="C341" s="37"/>
      <c r="D341" s="37"/>
      <c r="E341" s="37"/>
      <c r="F341" s="37"/>
      <c r="G341" s="37"/>
      <c r="H341" s="37"/>
      <c r="I341" s="37"/>
      <c r="J341" s="70"/>
      <c r="K341" s="37"/>
      <c r="L341" s="37"/>
      <c r="M341" s="34"/>
      <c r="N341" s="64"/>
      <c r="O341" s="64"/>
    </row>
    <row r="342" spans="2:15">
      <c r="B342" s="37"/>
      <c r="C342" s="37"/>
      <c r="D342" s="37"/>
      <c r="E342" s="37"/>
      <c r="F342" s="37"/>
      <c r="G342" s="37"/>
      <c r="H342" s="37"/>
      <c r="I342" s="37"/>
      <c r="J342" s="70"/>
      <c r="K342" s="37"/>
      <c r="L342" s="37"/>
      <c r="M342" s="34"/>
      <c r="N342" s="64"/>
      <c r="O342" s="64"/>
    </row>
    <row r="343" spans="2:15">
      <c r="B343" s="37"/>
      <c r="C343" s="37"/>
      <c r="D343" s="37"/>
      <c r="E343" s="37"/>
      <c r="F343" s="37"/>
      <c r="G343" s="37"/>
      <c r="H343" s="37"/>
      <c r="I343" s="37"/>
      <c r="J343" s="70"/>
      <c r="K343" s="37"/>
      <c r="L343" s="37"/>
      <c r="M343" s="34"/>
      <c r="N343" s="64"/>
      <c r="O343" s="64"/>
    </row>
    <row r="344" spans="2:15">
      <c r="B344" s="37"/>
      <c r="C344" s="37"/>
      <c r="D344" s="37"/>
      <c r="E344" s="37"/>
      <c r="F344" s="37"/>
      <c r="G344" s="37"/>
      <c r="H344" s="37"/>
      <c r="I344" s="37"/>
      <c r="J344" s="70"/>
      <c r="K344" s="37"/>
      <c r="L344" s="37"/>
      <c r="M344" s="34"/>
      <c r="N344" s="64"/>
      <c r="O344" s="64"/>
    </row>
    <row r="345" spans="2:15">
      <c r="B345" s="37"/>
      <c r="C345" s="37"/>
      <c r="D345" s="37"/>
      <c r="E345" s="37"/>
      <c r="F345" s="37"/>
      <c r="G345" s="37"/>
      <c r="H345" s="37"/>
      <c r="I345" s="37"/>
      <c r="J345" s="70"/>
      <c r="K345" s="37"/>
      <c r="L345" s="37"/>
      <c r="M345" s="34"/>
      <c r="N345" s="64"/>
      <c r="O345" s="64"/>
    </row>
    <row r="346" spans="2:15">
      <c r="B346" s="37"/>
      <c r="C346" s="37"/>
      <c r="D346" s="37"/>
      <c r="E346" s="37"/>
      <c r="F346" s="37"/>
      <c r="G346" s="37"/>
      <c r="H346" s="37"/>
      <c r="I346" s="37"/>
      <c r="J346" s="70"/>
      <c r="K346" s="37"/>
      <c r="L346" s="37"/>
      <c r="M346" s="34"/>
      <c r="N346" s="64"/>
      <c r="O346" s="64"/>
    </row>
    <row r="347" spans="2:15">
      <c r="B347" s="37"/>
      <c r="C347" s="37"/>
      <c r="D347" s="37"/>
      <c r="E347" s="37"/>
      <c r="F347" s="37"/>
      <c r="G347" s="37"/>
      <c r="H347" s="37"/>
      <c r="I347" s="37"/>
      <c r="J347" s="70"/>
      <c r="K347" s="37"/>
      <c r="L347" s="37"/>
      <c r="M347" s="34"/>
      <c r="N347" s="64"/>
      <c r="O347" s="64"/>
    </row>
    <row r="348" spans="2:15">
      <c r="B348" s="37"/>
      <c r="C348" s="37"/>
      <c r="D348" s="37"/>
      <c r="E348" s="37"/>
      <c r="F348" s="37"/>
      <c r="G348" s="37"/>
      <c r="H348" s="37"/>
      <c r="I348" s="37"/>
      <c r="J348" s="70"/>
      <c r="K348" s="37"/>
      <c r="L348" s="37"/>
      <c r="M348" s="34"/>
      <c r="N348" s="64"/>
      <c r="O348" s="64"/>
    </row>
    <row r="349" spans="2:15">
      <c r="B349" s="37"/>
      <c r="C349" s="37"/>
      <c r="D349" s="37"/>
      <c r="E349" s="37"/>
      <c r="F349" s="37"/>
      <c r="G349" s="37"/>
      <c r="H349" s="37"/>
      <c r="I349" s="37"/>
      <c r="J349" s="70"/>
      <c r="K349" s="37"/>
      <c r="L349" s="37"/>
      <c r="M349" s="34"/>
      <c r="N349" s="64"/>
      <c r="O349" s="64"/>
    </row>
    <row r="350" spans="2:15">
      <c r="B350" s="37"/>
      <c r="C350" s="37"/>
      <c r="D350" s="37"/>
      <c r="E350" s="37"/>
      <c r="F350" s="37"/>
      <c r="G350" s="37"/>
      <c r="H350" s="37"/>
      <c r="I350" s="37"/>
      <c r="J350" s="70"/>
      <c r="K350" s="37"/>
      <c r="L350" s="37"/>
      <c r="M350" s="34"/>
      <c r="N350" s="64"/>
      <c r="O350" s="64"/>
    </row>
    <row r="351" spans="2:15">
      <c r="B351" s="37"/>
      <c r="C351" s="37"/>
      <c r="D351" s="37"/>
      <c r="E351" s="37"/>
      <c r="F351" s="37"/>
      <c r="G351" s="37"/>
      <c r="H351" s="37"/>
      <c r="I351" s="37"/>
      <c r="J351" s="70"/>
      <c r="K351" s="37"/>
      <c r="L351" s="37"/>
      <c r="M351" s="34"/>
      <c r="N351" s="64"/>
      <c r="O351" s="64"/>
    </row>
    <row r="352" spans="2:15">
      <c r="B352" s="37"/>
      <c r="C352" s="37"/>
      <c r="D352" s="37"/>
      <c r="E352" s="37"/>
      <c r="F352" s="37"/>
      <c r="G352" s="37"/>
      <c r="H352" s="37"/>
      <c r="I352" s="37"/>
      <c r="J352" s="70"/>
      <c r="K352" s="37"/>
      <c r="L352" s="37"/>
      <c r="M352" s="34"/>
      <c r="N352" s="64"/>
      <c r="O352" s="64"/>
    </row>
    <row r="353" spans="2:15">
      <c r="B353" s="37"/>
      <c r="C353" s="37"/>
      <c r="D353" s="37"/>
      <c r="E353" s="37"/>
      <c r="F353" s="37"/>
      <c r="G353" s="37"/>
      <c r="H353" s="37"/>
      <c r="I353" s="37"/>
      <c r="J353" s="70"/>
      <c r="K353" s="37"/>
      <c r="L353" s="37"/>
      <c r="M353" s="34"/>
      <c r="N353" s="64"/>
      <c r="O353" s="64"/>
    </row>
    <row r="354" spans="2:15">
      <c r="B354" s="37"/>
      <c r="C354" s="37"/>
      <c r="D354" s="37"/>
      <c r="E354" s="37"/>
      <c r="F354" s="37"/>
      <c r="G354" s="37"/>
      <c r="H354" s="37"/>
      <c r="I354" s="37"/>
      <c r="J354" s="70"/>
      <c r="K354" s="37"/>
      <c r="L354" s="37"/>
      <c r="M354" s="34"/>
      <c r="N354" s="64"/>
      <c r="O354" s="64"/>
    </row>
    <row r="355" spans="2:15">
      <c r="B355" s="37"/>
      <c r="C355" s="37"/>
      <c r="D355" s="37"/>
      <c r="E355" s="37"/>
      <c r="F355" s="37"/>
      <c r="G355" s="37"/>
      <c r="H355" s="37"/>
      <c r="I355" s="37"/>
      <c r="J355" s="70"/>
      <c r="K355" s="37"/>
      <c r="L355" s="37"/>
      <c r="M355" s="34"/>
      <c r="N355" s="64"/>
      <c r="O355" s="64"/>
    </row>
    <row r="356" spans="2:15">
      <c r="B356" s="37"/>
      <c r="C356" s="37"/>
      <c r="D356" s="37"/>
      <c r="E356" s="37"/>
      <c r="F356" s="37"/>
      <c r="G356" s="37"/>
      <c r="H356" s="37"/>
      <c r="I356" s="37"/>
      <c r="J356" s="70"/>
      <c r="K356" s="37"/>
      <c r="L356" s="37"/>
      <c r="M356" s="34"/>
      <c r="N356" s="64"/>
      <c r="O356" s="64"/>
    </row>
    <row r="357" spans="2:15">
      <c r="B357" s="37"/>
      <c r="C357" s="37"/>
      <c r="D357" s="37"/>
      <c r="E357" s="37"/>
      <c r="F357" s="37"/>
      <c r="G357" s="37"/>
      <c r="H357" s="37"/>
      <c r="I357" s="37"/>
      <c r="J357" s="70"/>
      <c r="K357" s="37"/>
      <c r="L357" s="37"/>
      <c r="M357" s="34"/>
      <c r="N357" s="64"/>
      <c r="O357" s="64"/>
    </row>
    <row r="358" spans="2:15">
      <c r="B358" s="37"/>
      <c r="C358" s="37"/>
      <c r="D358" s="37"/>
      <c r="E358" s="37"/>
      <c r="F358" s="37"/>
      <c r="G358" s="37"/>
      <c r="H358" s="37"/>
      <c r="I358" s="37"/>
      <c r="J358" s="70"/>
      <c r="K358" s="37"/>
      <c r="L358" s="37"/>
      <c r="M358" s="34"/>
      <c r="N358" s="64"/>
      <c r="O358" s="64"/>
    </row>
    <row r="359" spans="2:15">
      <c r="B359" s="37"/>
      <c r="C359" s="37"/>
      <c r="D359" s="37"/>
      <c r="E359" s="37"/>
      <c r="F359" s="37"/>
      <c r="G359" s="37"/>
      <c r="H359" s="37"/>
      <c r="I359" s="37"/>
      <c r="J359" s="70"/>
      <c r="K359" s="37"/>
      <c r="L359" s="37"/>
      <c r="M359" s="34"/>
      <c r="N359" s="64"/>
      <c r="O359" s="64"/>
    </row>
    <row r="360" spans="2:15">
      <c r="B360" s="37"/>
      <c r="C360" s="37"/>
      <c r="D360" s="37"/>
      <c r="E360" s="37"/>
      <c r="F360" s="37"/>
      <c r="G360" s="37"/>
      <c r="H360" s="37"/>
      <c r="I360" s="37"/>
      <c r="J360" s="70"/>
      <c r="K360" s="37"/>
      <c r="L360" s="37"/>
      <c r="M360" s="34"/>
      <c r="N360" s="64"/>
      <c r="O360" s="64"/>
    </row>
    <row r="361" spans="2:15">
      <c r="B361" s="37"/>
      <c r="C361" s="37"/>
      <c r="D361" s="37"/>
      <c r="E361" s="37"/>
      <c r="F361" s="37"/>
      <c r="G361" s="37"/>
      <c r="H361" s="37"/>
      <c r="I361" s="37"/>
      <c r="J361" s="70"/>
      <c r="K361" s="37"/>
      <c r="L361" s="37"/>
      <c r="M361" s="34"/>
      <c r="N361" s="64"/>
      <c r="O361" s="64"/>
    </row>
    <row r="362" spans="2:15">
      <c r="B362" s="37"/>
      <c r="C362" s="37"/>
      <c r="D362" s="37"/>
      <c r="E362" s="37"/>
      <c r="F362" s="37"/>
      <c r="G362" s="37"/>
      <c r="H362" s="37"/>
      <c r="I362" s="37"/>
      <c r="J362" s="70"/>
      <c r="K362" s="37"/>
      <c r="L362" s="37"/>
      <c r="M362" s="34"/>
      <c r="N362" s="64"/>
      <c r="O362" s="64"/>
    </row>
    <row r="363" spans="2:15">
      <c r="B363" s="37"/>
      <c r="C363" s="37"/>
      <c r="D363" s="37"/>
      <c r="E363" s="37"/>
      <c r="F363" s="37"/>
      <c r="G363" s="37"/>
      <c r="H363" s="37"/>
      <c r="I363" s="37"/>
      <c r="J363" s="70"/>
      <c r="K363" s="37"/>
      <c r="L363" s="37"/>
      <c r="M363" s="34"/>
      <c r="N363" s="64"/>
      <c r="O363" s="64"/>
    </row>
    <row r="364" spans="2:15">
      <c r="B364" s="37"/>
      <c r="C364" s="37"/>
      <c r="D364" s="37"/>
      <c r="E364" s="37"/>
      <c r="F364" s="37"/>
      <c r="G364" s="37"/>
      <c r="H364" s="37"/>
      <c r="I364" s="37"/>
      <c r="J364" s="70"/>
      <c r="K364" s="37"/>
      <c r="L364" s="37"/>
      <c r="M364" s="34"/>
      <c r="N364" s="64"/>
      <c r="O364" s="64"/>
    </row>
    <row r="365" spans="2:15">
      <c r="B365" s="37"/>
      <c r="C365" s="37"/>
      <c r="D365" s="37"/>
      <c r="E365" s="37"/>
      <c r="F365" s="37"/>
      <c r="G365" s="37"/>
      <c r="H365" s="37"/>
      <c r="I365" s="37"/>
      <c r="J365" s="70"/>
      <c r="K365" s="37"/>
      <c r="L365" s="37"/>
      <c r="M365" s="34"/>
      <c r="N365" s="64"/>
      <c r="O365" s="64"/>
    </row>
    <row r="366" spans="2:15">
      <c r="B366" s="37"/>
      <c r="C366" s="37"/>
      <c r="D366" s="37"/>
      <c r="E366" s="37"/>
      <c r="F366" s="37"/>
      <c r="G366" s="37"/>
      <c r="H366" s="37"/>
      <c r="I366" s="37"/>
      <c r="J366" s="70"/>
      <c r="K366" s="37"/>
      <c r="L366" s="37"/>
      <c r="M366" s="34"/>
      <c r="N366" s="64"/>
      <c r="O366" s="64"/>
    </row>
    <row r="367" spans="2:15">
      <c r="B367" s="37"/>
      <c r="C367" s="37"/>
      <c r="D367" s="37"/>
      <c r="E367" s="37"/>
      <c r="F367" s="37"/>
      <c r="G367" s="37"/>
      <c r="H367" s="37"/>
      <c r="I367" s="37"/>
      <c r="J367" s="70"/>
      <c r="K367" s="37"/>
      <c r="L367" s="37"/>
      <c r="M367" s="34"/>
      <c r="N367" s="64"/>
      <c r="O367" s="64"/>
    </row>
    <row r="368" spans="2:15">
      <c r="B368" s="37"/>
      <c r="C368" s="37"/>
      <c r="D368" s="37"/>
      <c r="E368" s="37"/>
      <c r="F368" s="37"/>
      <c r="G368" s="37"/>
      <c r="H368" s="37"/>
      <c r="I368" s="37"/>
      <c r="J368" s="70"/>
      <c r="K368" s="37"/>
      <c r="L368" s="37"/>
      <c r="M368" s="34"/>
      <c r="N368" s="64"/>
      <c r="O368" s="64"/>
    </row>
    <row r="369" spans="2:15">
      <c r="B369" s="37"/>
      <c r="C369" s="37"/>
      <c r="D369" s="37"/>
      <c r="E369" s="37"/>
      <c r="F369" s="37"/>
      <c r="G369" s="37"/>
      <c r="H369" s="37"/>
      <c r="I369" s="37"/>
      <c r="J369" s="70"/>
      <c r="K369" s="37"/>
      <c r="L369" s="37"/>
      <c r="M369" s="34"/>
      <c r="N369" s="64"/>
      <c r="O369" s="64"/>
    </row>
    <row r="370" spans="2:15">
      <c r="B370" s="37"/>
      <c r="C370" s="37"/>
      <c r="D370" s="37"/>
      <c r="E370" s="37"/>
      <c r="F370" s="37"/>
      <c r="G370" s="37"/>
      <c r="H370" s="37"/>
      <c r="I370" s="37"/>
      <c r="J370" s="70"/>
      <c r="K370" s="37"/>
      <c r="L370" s="37"/>
      <c r="M370" s="34"/>
      <c r="N370" s="64"/>
      <c r="O370" s="64"/>
    </row>
    <row r="371" spans="2:15">
      <c r="B371" s="37"/>
      <c r="C371" s="37"/>
      <c r="D371" s="37"/>
      <c r="E371" s="37"/>
      <c r="F371" s="37"/>
      <c r="G371" s="37"/>
      <c r="H371" s="37"/>
      <c r="I371" s="37"/>
      <c r="J371" s="70"/>
      <c r="K371" s="37"/>
      <c r="L371" s="37"/>
      <c r="M371" s="34"/>
      <c r="N371" s="64"/>
      <c r="O371" s="64"/>
    </row>
    <row r="372" spans="2:15">
      <c r="B372" s="37"/>
      <c r="C372" s="37"/>
      <c r="D372" s="37"/>
      <c r="E372" s="37"/>
      <c r="F372" s="37"/>
      <c r="G372" s="37"/>
      <c r="H372" s="37"/>
      <c r="I372" s="37"/>
      <c r="J372" s="70"/>
      <c r="K372" s="37"/>
      <c r="L372" s="37"/>
      <c r="M372" s="34"/>
      <c r="N372" s="64"/>
      <c r="O372" s="64"/>
    </row>
    <row r="373" spans="2:15">
      <c r="B373" s="37"/>
      <c r="C373" s="37"/>
      <c r="D373" s="37"/>
      <c r="E373" s="37"/>
      <c r="F373" s="37"/>
      <c r="G373" s="37"/>
      <c r="H373" s="37"/>
      <c r="I373" s="37"/>
      <c r="J373" s="70"/>
      <c r="K373" s="37"/>
      <c r="L373" s="37"/>
      <c r="M373" s="34"/>
      <c r="N373" s="64"/>
      <c r="O373" s="64"/>
    </row>
    <row r="374" spans="2:15">
      <c r="B374" s="37"/>
      <c r="C374" s="37"/>
      <c r="D374" s="37"/>
      <c r="E374" s="37"/>
      <c r="F374" s="37"/>
      <c r="G374" s="37"/>
      <c r="H374" s="37"/>
      <c r="I374" s="37"/>
      <c r="J374" s="70"/>
      <c r="K374" s="37"/>
      <c r="L374" s="37"/>
      <c r="M374" s="34"/>
      <c r="N374" s="64"/>
      <c r="O374" s="64"/>
    </row>
    <row r="375" spans="2:15">
      <c r="B375" s="37"/>
      <c r="C375" s="37"/>
      <c r="D375" s="37"/>
      <c r="E375" s="37"/>
      <c r="F375" s="37"/>
      <c r="G375" s="37"/>
      <c r="H375" s="37"/>
      <c r="I375" s="37"/>
      <c r="J375" s="70"/>
      <c r="K375" s="37"/>
      <c r="L375" s="37"/>
      <c r="M375" s="34"/>
      <c r="N375" s="64"/>
      <c r="O375" s="64"/>
    </row>
    <row r="376" spans="2:15">
      <c r="B376" s="37"/>
      <c r="C376" s="37"/>
      <c r="D376" s="37"/>
      <c r="E376" s="37"/>
      <c r="F376" s="37"/>
      <c r="G376" s="37"/>
      <c r="H376" s="37"/>
      <c r="I376" s="37"/>
      <c r="J376" s="70"/>
      <c r="K376" s="37"/>
      <c r="L376" s="37"/>
      <c r="M376" s="34"/>
      <c r="N376" s="64"/>
      <c r="O376" s="64"/>
    </row>
    <row r="377" spans="2:15">
      <c r="B377" s="37"/>
      <c r="C377" s="37"/>
      <c r="D377" s="37"/>
      <c r="E377" s="37"/>
      <c r="F377" s="37"/>
      <c r="G377" s="37"/>
      <c r="H377" s="37"/>
      <c r="I377" s="37"/>
      <c r="J377" s="70"/>
      <c r="K377" s="37"/>
      <c r="L377" s="37"/>
      <c r="M377" s="34"/>
      <c r="N377" s="64"/>
      <c r="O377" s="64"/>
    </row>
    <row r="378" spans="2:15">
      <c r="B378" s="37"/>
      <c r="C378" s="37"/>
      <c r="D378" s="37"/>
      <c r="E378" s="37"/>
      <c r="F378" s="37"/>
      <c r="G378" s="37"/>
      <c r="H378" s="37"/>
      <c r="I378" s="37"/>
      <c r="J378" s="70"/>
      <c r="K378" s="37"/>
      <c r="L378" s="37"/>
      <c r="M378" s="34"/>
      <c r="N378" s="64"/>
      <c r="O378" s="64"/>
    </row>
    <row r="379" spans="2:15">
      <c r="B379" s="37"/>
      <c r="C379" s="37"/>
      <c r="D379" s="37"/>
      <c r="E379" s="37"/>
      <c r="F379" s="37"/>
      <c r="G379" s="37"/>
      <c r="H379" s="37"/>
      <c r="I379" s="37"/>
      <c r="J379" s="70"/>
      <c r="K379" s="37"/>
      <c r="L379" s="37"/>
      <c r="M379" s="34"/>
      <c r="N379" s="64"/>
      <c r="O379" s="64"/>
    </row>
    <row r="380" spans="2:15">
      <c r="B380" s="37"/>
      <c r="C380" s="37"/>
      <c r="D380" s="37"/>
      <c r="E380" s="37"/>
      <c r="F380" s="37"/>
      <c r="G380" s="37"/>
      <c r="H380" s="37"/>
      <c r="I380" s="37"/>
      <c r="J380" s="70"/>
      <c r="K380" s="37"/>
      <c r="L380" s="37"/>
      <c r="M380" s="34"/>
      <c r="N380" s="64"/>
      <c r="O380" s="64"/>
    </row>
    <row r="381" spans="2:15">
      <c r="B381" s="37"/>
      <c r="C381" s="37"/>
      <c r="D381" s="37"/>
      <c r="E381" s="37"/>
      <c r="F381" s="37"/>
      <c r="G381" s="37"/>
      <c r="H381" s="37"/>
      <c r="I381" s="37"/>
      <c r="J381" s="70"/>
      <c r="K381" s="37"/>
      <c r="L381" s="37"/>
      <c r="M381" s="34"/>
      <c r="N381" s="64"/>
      <c r="O381" s="64"/>
    </row>
    <row r="382" spans="2:15">
      <c r="B382" s="37"/>
      <c r="C382" s="37"/>
      <c r="D382" s="37"/>
      <c r="E382" s="37"/>
      <c r="F382" s="37"/>
      <c r="G382" s="37"/>
      <c r="H382" s="37"/>
      <c r="I382" s="37"/>
      <c r="J382" s="70"/>
      <c r="K382" s="37"/>
      <c r="L382" s="37"/>
      <c r="M382" s="34"/>
      <c r="N382" s="64"/>
      <c r="O382" s="64"/>
    </row>
    <row r="383" spans="2:15">
      <c r="B383" s="37"/>
      <c r="C383" s="37"/>
      <c r="D383" s="37"/>
      <c r="E383" s="37"/>
      <c r="F383" s="37"/>
      <c r="G383" s="37"/>
      <c r="H383" s="37"/>
      <c r="I383" s="37"/>
      <c r="J383" s="70"/>
      <c r="K383" s="37"/>
      <c r="L383" s="37"/>
      <c r="M383" s="34"/>
      <c r="N383" s="64"/>
      <c r="O383" s="64"/>
    </row>
    <row r="384" spans="2:15">
      <c r="B384" s="37"/>
      <c r="C384" s="37"/>
      <c r="D384" s="37"/>
      <c r="E384" s="37"/>
      <c r="F384" s="37"/>
      <c r="G384" s="37"/>
      <c r="H384" s="37"/>
      <c r="I384" s="37"/>
      <c r="J384" s="70"/>
      <c r="K384" s="37"/>
      <c r="L384" s="37"/>
      <c r="M384" s="34"/>
      <c r="N384" s="64"/>
      <c r="O384" s="64"/>
    </row>
    <row r="385" spans="2:15">
      <c r="B385" s="37"/>
      <c r="C385" s="37"/>
      <c r="D385" s="37"/>
      <c r="E385" s="37"/>
      <c r="F385" s="37"/>
      <c r="G385" s="37"/>
      <c r="H385" s="37"/>
      <c r="I385" s="37"/>
      <c r="J385" s="70"/>
      <c r="K385" s="37"/>
      <c r="L385" s="37"/>
      <c r="M385" s="34"/>
      <c r="N385" s="64"/>
      <c r="O385" s="64"/>
    </row>
    <row r="386" spans="2:15">
      <c r="B386" s="37"/>
      <c r="C386" s="37"/>
      <c r="D386" s="37"/>
      <c r="E386" s="37"/>
      <c r="F386" s="37"/>
      <c r="G386" s="37"/>
      <c r="H386" s="37"/>
      <c r="I386" s="37"/>
      <c r="J386" s="70"/>
      <c r="K386" s="37"/>
      <c r="L386" s="37"/>
      <c r="M386" s="34"/>
      <c r="N386" s="64"/>
      <c r="O386" s="64"/>
    </row>
  </sheetData>
  <mergeCells count="2">
    <mergeCell ref="B2:L2"/>
    <mergeCell ref="I3:K3"/>
  </mergeCells>
  <pageMargins left="0.59055118110236227" right="0.15748031496062992" top="1.1811023622047245" bottom="0.74803149606299213" header="0.51181102362204722" footer="0.39370078740157483"/>
  <pageSetup paperSize="9" scale="85" orientation="landscape" r:id="rId1"/>
  <headerFooter alignWithMargins="0">
    <oddHeader>&amp;LTabell 2
Prel prel utfall&amp;CApril 2016&amp;R&amp;P(&amp;N)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6"/>
  <sheetViews>
    <sheetView zoomScaleNormal="100" workbookViewId="0">
      <pane xSplit="1" ySplit="9" topLeftCell="B10" activePane="bottomRight" state="frozen"/>
      <selection activeCell="M28" sqref="M28"/>
      <selection pane="topRight" activeCell="M28" sqref="M28"/>
      <selection pane="bottomLeft" activeCell="M28" sqref="M28"/>
      <selection pane="bottomRight" activeCell="A3" sqref="A3"/>
    </sheetView>
  </sheetViews>
  <sheetFormatPr defaultColWidth="0" defaultRowHeight="13.2" zeroHeight="1"/>
  <cols>
    <col min="1" max="1" width="15.6640625" customWidth="1"/>
    <col min="2" max="2" width="10.33203125" customWidth="1"/>
    <col min="3" max="3" width="12.88671875" bestFit="1" customWidth="1"/>
    <col min="4" max="4" width="12" bestFit="1" customWidth="1"/>
    <col min="5" max="5" width="8.6640625" customWidth="1"/>
    <col min="6" max="6" width="3.6640625" customWidth="1"/>
    <col min="7" max="7" width="9.6640625" bestFit="1" customWidth="1"/>
    <col min="8" max="12" width="9.6640625" customWidth="1"/>
    <col min="13" max="14" width="9.109375" customWidth="1"/>
  </cols>
  <sheetData>
    <row r="1" spans="1:13" ht="16.2" thickBot="1">
      <c r="A1" s="1" t="s">
        <v>383</v>
      </c>
    </row>
    <row r="2" spans="1:13">
      <c r="A2" s="5" t="s">
        <v>1</v>
      </c>
      <c r="B2" s="150" t="s">
        <v>384</v>
      </c>
      <c r="C2" s="150"/>
      <c r="D2" s="150"/>
      <c r="E2" s="150"/>
      <c r="F2" s="150"/>
      <c r="G2" s="150"/>
      <c r="H2" s="8" t="s">
        <v>3</v>
      </c>
      <c r="I2" s="8" t="s">
        <v>385</v>
      </c>
      <c r="J2" s="8" t="s">
        <v>386</v>
      </c>
      <c r="K2" s="8" t="s">
        <v>386</v>
      </c>
      <c r="L2" s="8" t="s">
        <v>4</v>
      </c>
    </row>
    <row r="3" spans="1:13">
      <c r="B3" s="71" t="s">
        <v>387</v>
      </c>
      <c r="C3" s="72" t="s">
        <v>388</v>
      </c>
      <c r="D3" s="72" t="s">
        <v>389</v>
      </c>
      <c r="E3" s="151" t="s">
        <v>388</v>
      </c>
      <c r="F3" s="152"/>
      <c r="G3" s="73" t="s">
        <v>390</v>
      </c>
      <c r="H3" s="73" t="s">
        <v>10</v>
      </c>
      <c r="I3" s="74" t="s">
        <v>391</v>
      </c>
      <c r="J3" s="74" t="s">
        <v>392</v>
      </c>
      <c r="K3" s="73" t="s">
        <v>392</v>
      </c>
      <c r="L3" s="73" t="s">
        <v>11</v>
      </c>
    </row>
    <row r="4" spans="1:13">
      <c r="A4" t="s">
        <v>18</v>
      </c>
      <c r="B4" s="71" t="s">
        <v>393</v>
      </c>
      <c r="C4" s="75" t="s">
        <v>394</v>
      </c>
      <c r="D4" s="76" t="s">
        <v>395</v>
      </c>
      <c r="E4" s="153" t="s">
        <v>396</v>
      </c>
      <c r="F4" s="147"/>
      <c r="G4" s="76"/>
      <c r="H4" s="73" t="s">
        <v>20</v>
      </c>
      <c r="I4" s="74" t="s">
        <v>397</v>
      </c>
      <c r="J4" s="74" t="s">
        <v>391</v>
      </c>
      <c r="K4" s="74" t="s">
        <v>391</v>
      </c>
      <c r="L4" s="73" t="s">
        <v>21</v>
      </c>
    </row>
    <row r="5" spans="1:13">
      <c r="B5" s="77" t="s">
        <v>398</v>
      </c>
      <c r="C5" s="71" t="s">
        <v>399</v>
      </c>
      <c r="D5" s="76" t="s">
        <v>400</v>
      </c>
      <c r="E5" s="153" t="s">
        <v>401</v>
      </c>
      <c r="F5" s="147"/>
      <c r="G5" s="76"/>
      <c r="H5" s="73" t="s">
        <v>13</v>
      </c>
      <c r="I5" s="73" t="s">
        <v>402</v>
      </c>
      <c r="J5" s="74" t="s">
        <v>397</v>
      </c>
      <c r="K5" s="73" t="s">
        <v>397</v>
      </c>
      <c r="L5" s="73" t="s">
        <v>28</v>
      </c>
    </row>
    <row r="6" spans="1:13">
      <c r="A6" s="78"/>
      <c r="B6" s="76" t="s">
        <v>403</v>
      </c>
      <c r="C6" s="76" t="s">
        <v>404</v>
      </c>
      <c r="D6" s="73" t="s">
        <v>405</v>
      </c>
      <c r="E6" s="153" t="s">
        <v>406</v>
      </c>
      <c r="F6" s="147"/>
      <c r="G6" s="71"/>
      <c r="H6" s="79" t="s">
        <v>38</v>
      </c>
      <c r="I6" s="76"/>
      <c r="J6" s="76"/>
      <c r="K6" s="73" t="s">
        <v>407</v>
      </c>
      <c r="L6" s="73"/>
    </row>
    <row r="7" spans="1:13">
      <c r="A7" s="78"/>
      <c r="B7" s="76"/>
      <c r="C7" s="73" t="s">
        <v>408</v>
      </c>
      <c r="D7" s="73" t="s">
        <v>409</v>
      </c>
      <c r="E7" s="153" t="s">
        <v>410</v>
      </c>
      <c r="F7" s="147"/>
      <c r="G7" s="76"/>
      <c r="H7" s="73"/>
      <c r="I7" s="76"/>
      <c r="J7" s="79"/>
      <c r="K7" s="74" t="s">
        <v>411</v>
      </c>
      <c r="L7" s="71"/>
    </row>
    <row r="8" spans="1:13">
      <c r="A8" s="78"/>
      <c r="B8" s="76"/>
      <c r="C8" s="73" t="s">
        <v>412</v>
      </c>
      <c r="D8" s="73" t="s">
        <v>413</v>
      </c>
      <c r="E8" s="146" t="s">
        <v>356</v>
      </c>
      <c r="F8" s="147"/>
      <c r="G8" s="76"/>
      <c r="H8" s="73"/>
      <c r="I8" s="12"/>
      <c r="J8" s="79"/>
      <c r="K8" s="12"/>
      <c r="L8" s="80" t="s">
        <v>414</v>
      </c>
    </row>
    <row r="9" spans="1:13">
      <c r="A9" s="62"/>
      <c r="B9" s="63"/>
      <c r="C9" s="81" t="s">
        <v>415</v>
      </c>
      <c r="D9" s="81" t="s">
        <v>416</v>
      </c>
      <c r="E9" s="148" t="s">
        <v>367</v>
      </c>
      <c r="F9" s="149"/>
      <c r="G9" s="82" t="s">
        <v>417</v>
      </c>
      <c r="H9" s="82" t="s">
        <v>418</v>
      </c>
      <c r="I9" s="82" t="s">
        <v>419</v>
      </c>
      <c r="J9" s="23" t="s">
        <v>420</v>
      </c>
      <c r="K9" s="82" t="s">
        <v>421</v>
      </c>
      <c r="L9" s="82" t="s">
        <v>422</v>
      </c>
    </row>
    <row r="10" spans="1:13" ht="27" customHeight="1">
      <c r="A10" s="32" t="s">
        <v>42</v>
      </c>
      <c r="B10" s="64">
        <v>291641.06719999999</v>
      </c>
      <c r="C10" s="64">
        <v>129784.8</v>
      </c>
      <c r="D10" s="64">
        <v>-47089.15</v>
      </c>
      <c r="E10" s="64">
        <v>40487.200000000004</v>
      </c>
      <c r="G10" s="64">
        <v>414823.91719999997</v>
      </c>
      <c r="H10" s="64">
        <v>415995.967</v>
      </c>
      <c r="I10" s="64">
        <v>353596.57195000001</v>
      </c>
      <c r="J10" s="64">
        <v>61227.345249999955</v>
      </c>
      <c r="K10" s="64">
        <v>42859.141674999963</v>
      </c>
      <c r="L10" s="84">
        <v>1.103</v>
      </c>
      <c r="M10" s="64"/>
    </row>
    <row r="11" spans="1:13">
      <c r="A11" s="4" t="s">
        <v>43</v>
      </c>
      <c r="B11" s="64">
        <v>25382.4872</v>
      </c>
      <c r="C11" s="64">
        <v>93062.25</v>
      </c>
      <c r="D11" s="64">
        <v>-16947.3</v>
      </c>
      <c r="E11" s="64">
        <v>6754.4400000000005</v>
      </c>
      <c r="G11" s="64">
        <v>108251.8772</v>
      </c>
      <c r="H11" s="64">
        <v>101621.13400000001</v>
      </c>
      <c r="I11" s="64">
        <v>86377.963900000002</v>
      </c>
      <c r="J11" s="64">
        <v>21873.9133</v>
      </c>
      <c r="K11" s="64">
        <v>15311.739309999999</v>
      </c>
      <c r="L11" s="84">
        <v>1.151</v>
      </c>
      <c r="M11" s="64"/>
    </row>
    <row r="12" spans="1:13">
      <c r="A12" s="4" t="s">
        <v>44</v>
      </c>
      <c r="B12" s="64">
        <v>93036.81240000001</v>
      </c>
      <c r="C12" s="64">
        <v>162761.4</v>
      </c>
      <c r="D12" s="64">
        <v>-92325.3</v>
      </c>
      <c r="E12" s="64">
        <v>5361.97</v>
      </c>
      <c r="G12" s="64">
        <v>168834.8824</v>
      </c>
      <c r="H12" s="64">
        <v>139557.671</v>
      </c>
      <c r="I12" s="64">
        <v>118624.02034999999</v>
      </c>
      <c r="J12" s="64">
        <v>50210.862050000011</v>
      </c>
      <c r="K12" s="64">
        <v>35147.603435000005</v>
      </c>
      <c r="L12" s="84">
        <v>1.252</v>
      </c>
      <c r="M12" s="64"/>
    </row>
    <row r="13" spans="1:13">
      <c r="A13" s="4" t="s">
        <v>45</v>
      </c>
      <c r="B13" s="64">
        <v>251079.2102</v>
      </c>
      <c r="C13" s="64">
        <v>235818.05</v>
      </c>
      <c r="D13" s="64">
        <v>-229011.25</v>
      </c>
      <c r="E13" s="64">
        <v>19887.620000000003</v>
      </c>
      <c r="G13" s="64">
        <v>277773.63020000001</v>
      </c>
      <c r="H13" s="64">
        <v>304177.22399999999</v>
      </c>
      <c r="I13" s="64">
        <v>258550.64039999997</v>
      </c>
      <c r="J13" s="64">
        <v>19222.989800000039</v>
      </c>
      <c r="K13" s="64">
        <v>13456.092860000026</v>
      </c>
      <c r="L13" s="84">
        <v>1.044</v>
      </c>
      <c r="M13" s="64"/>
    </row>
    <row r="14" spans="1:13">
      <c r="A14" s="4" t="s">
        <v>46</v>
      </c>
      <c r="B14" s="64">
        <v>274459.56579999998</v>
      </c>
      <c r="C14" s="64">
        <v>271274.95</v>
      </c>
      <c r="D14" s="64">
        <v>-233658.19999999998</v>
      </c>
      <c r="E14" s="64">
        <v>28478.230000000003</v>
      </c>
      <c r="G14" s="64">
        <v>340554.54579999996</v>
      </c>
      <c r="H14" s="64">
        <v>357320.23300000001</v>
      </c>
      <c r="I14" s="64">
        <v>303722.19805000001</v>
      </c>
      <c r="J14" s="64">
        <v>36832.347749999957</v>
      </c>
      <c r="K14" s="64">
        <v>25782.643424999969</v>
      </c>
      <c r="L14" s="84">
        <v>1.0720000000000001</v>
      </c>
      <c r="M14" s="64"/>
    </row>
    <row r="15" spans="1:13">
      <c r="A15" s="4" t="s">
        <v>47</v>
      </c>
      <c r="B15" s="64">
        <v>140255.82620000001</v>
      </c>
      <c r="C15" s="64">
        <v>148277.4</v>
      </c>
      <c r="D15" s="64">
        <v>-56559</v>
      </c>
      <c r="E15" s="64">
        <v>17976.140000000003</v>
      </c>
      <c r="G15" s="64">
        <v>249950.36620000002</v>
      </c>
      <c r="H15" s="64">
        <v>299177.92300000001</v>
      </c>
      <c r="I15" s="64">
        <v>254301.23454999999</v>
      </c>
      <c r="J15" s="64">
        <v>-4350.8683499999752</v>
      </c>
      <c r="K15" s="64">
        <v>-3045.6078449999823</v>
      </c>
      <c r="L15" s="84">
        <v>0.99</v>
      </c>
      <c r="M15" s="64"/>
    </row>
    <row r="16" spans="1:13">
      <c r="A16" s="4" t="s">
        <v>48</v>
      </c>
      <c r="B16" s="64">
        <v>141735.96360000002</v>
      </c>
      <c r="C16" s="64">
        <v>49588.15</v>
      </c>
      <c r="D16" s="64">
        <v>-14723.699999999999</v>
      </c>
      <c r="E16" s="64">
        <v>11916.490000000002</v>
      </c>
      <c r="G16" s="64">
        <v>188516.90360000002</v>
      </c>
      <c r="H16" s="64">
        <v>201210.867</v>
      </c>
      <c r="I16" s="64">
        <v>171029.23694999999</v>
      </c>
      <c r="J16" s="64">
        <v>17487.666650000028</v>
      </c>
      <c r="K16" s="64">
        <v>12241.36665500002</v>
      </c>
      <c r="L16" s="84">
        <v>1.0609999999999999</v>
      </c>
      <c r="M16" s="64"/>
    </row>
    <row r="17" spans="1:13" ht="12.75" customHeight="1">
      <c r="A17" s="4" t="s">
        <v>49</v>
      </c>
      <c r="B17" s="64">
        <v>116215.01640000001</v>
      </c>
      <c r="C17" s="64">
        <v>319899.2</v>
      </c>
      <c r="D17" s="64">
        <v>-124304</v>
      </c>
      <c r="E17" s="64">
        <v>31831.480000000003</v>
      </c>
      <c r="G17" s="64">
        <v>343641.69639999996</v>
      </c>
      <c r="H17" s="64">
        <v>319396.946</v>
      </c>
      <c r="I17" s="64">
        <v>271487.40409999999</v>
      </c>
      <c r="J17" s="64">
        <v>72154.292299999972</v>
      </c>
      <c r="K17" s="64">
        <v>50508.004609999974</v>
      </c>
      <c r="L17" s="84">
        <v>1.1579999999999999</v>
      </c>
      <c r="M17" s="64"/>
    </row>
    <row r="18" spans="1:13" ht="12.75" customHeight="1">
      <c r="A18" s="4" t="s">
        <v>50</v>
      </c>
      <c r="B18" s="64">
        <v>14362.4558</v>
      </c>
      <c r="C18" s="64">
        <v>191789.75</v>
      </c>
      <c r="D18" s="64">
        <v>-5066</v>
      </c>
      <c r="E18" s="64">
        <v>24371.370000000003</v>
      </c>
      <c r="G18" s="64">
        <v>225457.57579999999</v>
      </c>
      <c r="H18" s="64">
        <v>283918.20400000003</v>
      </c>
      <c r="I18" s="64">
        <v>241330.47340000002</v>
      </c>
      <c r="J18" s="64">
        <v>-15872.897600000026</v>
      </c>
      <c r="K18" s="64">
        <v>-11111.028320000018</v>
      </c>
      <c r="L18" s="84">
        <v>0.96099999999999997</v>
      </c>
      <c r="M18" s="64"/>
    </row>
    <row r="19" spans="1:13" ht="12.75" customHeight="1">
      <c r="A19" s="4" t="s">
        <v>51</v>
      </c>
      <c r="B19" s="64">
        <v>42053.071199999998</v>
      </c>
      <c r="C19" s="64">
        <v>37071.9</v>
      </c>
      <c r="D19" s="64">
        <v>-40975.949999999997</v>
      </c>
      <c r="E19" s="64">
        <v>2760.63</v>
      </c>
      <c r="G19" s="64">
        <v>40909.651199999993</v>
      </c>
      <c r="H19" s="64">
        <v>37117.451000000001</v>
      </c>
      <c r="I19" s="64">
        <v>31549.833350000001</v>
      </c>
      <c r="J19" s="64">
        <v>9359.8178499999922</v>
      </c>
      <c r="K19" s="64">
        <v>6551.8724949999942</v>
      </c>
      <c r="L19" s="84">
        <v>1.177</v>
      </c>
      <c r="M19" s="64"/>
    </row>
    <row r="20" spans="1:13" ht="12.75" customHeight="1">
      <c r="A20" s="4" t="s">
        <v>52</v>
      </c>
      <c r="B20" s="64">
        <v>92463.588000000003</v>
      </c>
      <c r="C20" s="64">
        <v>36188.75</v>
      </c>
      <c r="D20" s="64">
        <v>-43778.400000000001</v>
      </c>
      <c r="E20" s="64">
        <v>7723.9500000000007</v>
      </c>
      <c r="G20" s="64">
        <v>92597.888000000006</v>
      </c>
      <c r="H20" s="64">
        <v>120146.942</v>
      </c>
      <c r="I20" s="64">
        <v>102124.9007</v>
      </c>
      <c r="J20" s="64">
        <v>-9527.012699999992</v>
      </c>
      <c r="K20" s="64">
        <v>-6668.9088899999942</v>
      </c>
      <c r="L20" s="84">
        <v>0.94399999999999995</v>
      </c>
      <c r="M20" s="64"/>
    </row>
    <row r="21" spans="1:13" ht="12.75" customHeight="1">
      <c r="A21" s="4" t="s">
        <v>53</v>
      </c>
      <c r="B21" s="64">
        <v>58614.271800000002</v>
      </c>
      <c r="C21" s="64">
        <v>37480.75</v>
      </c>
      <c r="D21" s="64">
        <v>-35399.949999999997</v>
      </c>
      <c r="E21" s="64">
        <v>3340.5000000000005</v>
      </c>
      <c r="G21" s="64">
        <v>64035.571800000005</v>
      </c>
      <c r="H21" s="64">
        <v>70518.466</v>
      </c>
      <c r="I21" s="64">
        <v>59940.696100000001</v>
      </c>
      <c r="J21" s="64">
        <v>4094.8757000000041</v>
      </c>
      <c r="K21" s="64">
        <v>2866.4129900000025</v>
      </c>
      <c r="L21" s="84">
        <v>1.0409999999999999</v>
      </c>
      <c r="M21" s="64"/>
    </row>
    <row r="22" spans="1:13" ht="12.75" customHeight="1">
      <c r="A22" s="4" t="s">
        <v>54</v>
      </c>
      <c r="B22" s="64">
        <v>107076.65640000001</v>
      </c>
      <c r="C22" s="64">
        <v>70336.649999999994</v>
      </c>
      <c r="D22" s="64">
        <v>-24436.649999999998</v>
      </c>
      <c r="E22" s="64">
        <v>9788.26</v>
      </c>
      <c r="G22" s="64">
        <v>162764.91640000002</v>
      </c>
      <c r="H22" s="64">
        <v>167543.05799999999</v>
      </c>
      <c r="I22" s="64">
        <v>142411.5993</v>
      </c>
      <c r="J22" s="64">
        <v>20353.317100000015</v>
      </c>
      <c r="K22" s="64">
        <v>14247.32197000001</v>
      </c>
      <c r="L22" s="84">
        <v>1.085</v>
      </c>
      <c r="M22" s="64"/>
    </row>
    <row r="23" spans="1:13">
      <c r="A23" s="4" t="s">
        <v>55</v>
      </c>
      <c r="B23" s="64">
        <v>12070.942800000001</v>
      </c>
      <c r="C23" s="64">
        <v>315293.05</v>
      </c>
      <c r="D23" s="64">
        <v>-100031.4</v>
      </c>
      <c r="E23" s="64">
        <v>27822.2</v>
      </c>
      <c r="G23" s="64">
        <v>255154.7928</v>
      </c>
      <c r="H23" s="64">
        <v>271038.15299999999</v>
      </c>
      <c r="I23" s="64">
        <v>230382.43005</v>
      </c>
      <c r="J23" s="64">
        <v>24772.36275</v>
      </c>
      <c r="K23" s="64">
        <v>17340.653924999999</v>
      </c>
      <c r="L23" s="84">
        <v>1.0640000000000001</v>
      </c>
      <c r="M23" s="64"/>
    </row>
    <row r="24" spans="1:13">
      <c r="A24" s="4" t="s">
        <v>56</v>
      </c>
      <c r="B24" s="64">
        <v>66692.028200000001</v>
      </c>
      <c r="C24" s="64">
        <v>130199.59999999999</v>
      </c>
      <c r="D24" s="64">
        <v>-22764.7</v>
      </c>
      <c r="E24" s="64">
        <v>15659.720000000001</v>
      </c>
      <c r="G24" s="64">
        <v>189786.6482</v>
      </c>
      <c r="H24" s="64">
        <v>184798.89799999999</v>
      </c>
      <c r="I24" s="64">
        <v>157079.06329999998</v>
      </c>
      <c r="J24" s="64">
        <v>32707.584900000016</v>
      </c>
      <c r="K24" s="64">
        <v>22895.309430000008</v>
      </c>
      <c r="L24" s="84">
        <v>1.1240000000000001</v>
      </c>
      <c r="M24" s="64"/>
    </row>
    <row r="25" spans="1:13">
      <c r="A25" s="4" t="s">
        <v>57</v>
      </c>
      <c r="B25" s="64">
        <v>820623.34340000001</v>
      </c>
      <c r="C25" s="64">
        <v>1917158</v>
      </c>
      <c r="D25" s="64">
        <v>-297618.14999999997</v>
      </c>
      <c r="E25" s="64">
        <v>289874.31</v>
      </c>
      <c r="G25" s="64">
        <v>2730037.5033999998</v>
      </c>
      <c r="H25" s="64">
        <v>2858156.4890000001</v>
      </c>
      <c r="I25" s="64">
        <v>2429433.01565</v>
      </c>
      <c r="J25" s="64">
        <v>300604.48774999985</v>
      </c>
      <c r="K25" s="64">
        <v>210423.14142499989</v>
      </c>
      <c r="L25" s="84">
        <v>1.0740000000000001</v>
      </c>
      <c r="M25" s="64"/>
    </row>
    <row r="26" spans="1:13">
      <c r="A26" s="4" t="s">
        <v>58</v>
      </c>
      <c r="B26" s="64">
        <v>69632.918600000005</v>
      </c>
      <c r="C26" s="64">
        <v>45018.549999999996</v>
      </c>
      <c r="D26" s="64">
        <v>-17504.05</v>
      </c>
      <c r="E26" s="64">
        <v>9795.5700000000015</v>
      </c>
      <c r="G26" s="64">
        <v>106942.98860000001</v>
      </c>
      <c r="H26" s="64">
        <v>109946.47500000001</v>
      </c>
      <c r="I26" s="64">
        <v>93454.503750000003</v>
      </c>
      <c r="J26" s="64">
        <v>13488.484850000008</v>
      </c>
      <c r="K26" s="64">
        <v>9441.9393950000049</v>
      </c>
      <c r="L26" s="84">
        <v>1.0860000000000001</v>
      </c>
      <c r="M26" s="64"/>
    </row>
    <row r="27" spans="1:13">
      <c r="A27" s="4" t="s">
        <v>59</v>
      </c>
      <c r="B27" s="64">
        <v>268972.39600000001</v>
      </c>
      <c r="C27" s="64">
        <v>477008.95</v>
      </c>
      <c r="D27" s="64">
        <v>-216108.25</v>
      </c>
      <c r="E27" s="64">
        <v>38807.26</v>
      </c>
      <c r="G27" s="64">
        <v>568680.35600000003</v>
      </c>
      <c r="H27" s="64">
        <v>627992.67200000002</v>
      </c>
      <c r="I27" s="64">
        <v>533793.77119999996</v>
      </c>
      <c r="J27" s="64">
        <v>34886.58480000007</v>
      </c>
      <c r="K27" s="64">
        <v>24420.609360000046</v>
      </c>
      <c r="L27" s="84">
        <v>1.0389999999999999</v>
      </c>
      <c r="M27" s="64"/>
    </row>
    <row r="28" spans="1:13">
      <c r="A28" s="4" t="s">
        <v>60</v>
      </c>
      <c r="B28" s="64">
        <v>136858.0178</v>
      </c>
      <c r="C28" s="64">
        <v>68621.349999999991</v>
      </c>
      <c r="D28" s="64">
        <v>-48196.7</v>
      </c>
      <c r="E28" s="64">
        <v>8956.2800000000007</v>
      </c>
      <c r="G28" s="64">
        <v>166238.94779999999</v>
      </c>
      <c r="H28" s="64">
        <v>193595.81</v>
      </c>
      <c r="I28" s="64">
        <v>164556.43849999999</v>
      </c>
      <c r="J28" s="64">
        <v>1682.5093000000052</v>
      </c>
      <c r="K28" s="64">
        <v>1177.7565100000036</v>
      </c>
      <c r="L28" s="84">
        <v>1.006</v>
      </c>
      <c r="M28" s="64"/>
    </row>
    <row r="29" spans="1:13">
      <c r="A29" s="4" t="s">
        <v>61</v>
      </c>
      <c r="B29" s="64">
        <v>153790.29120000001</v>
      </c>
      <c r="C29" s="64">
        <v>202619.6</v>
      </c>
      <c r="D29" s="64">
        <v>-133017.35</v>
      </c>
      <c r="E29" s="64">
        <v>20172.2</v>
      </c>
      <c r="G29" s="64">
        <v>243564.74120000002</v>
      </c>
      <c r="H29" s="64">
        <v>244203.41200000001</v>
      </c>
      <c r="I29" s="64">
        <v>207572.9002</v>
      </c>
      <c r="J29" s="64">
        <v>35991.841000000015</v>
      </c>
      <c r="K29" s="64">
        <v>25194.288700000008</v>
      </c>
      <c r="L29" s="84">
        <v>1.103</v>
      </c>
      <c r="M29" s="64"/>
    </row>
    <row r="30" spans="1:13">
      <c r="A30" s="4" t="s">
        <v>62</v>
      </c>
      <c r="B30" s="64">
        <v>123221.09240000001</v>
      </c>
      <c r="C30" s="64">
        <v>197266.3</v>
      </c>
      <c r="D30" s="64">
        <v>-138124.15</v>
      </c>
      <c r="E30" s="64">
        <v>16321.87</v>
      </c>
      <c r="G30" s="64">
        <v>198685.11240000001</v>
      </c>
      <c r="H30" s="64">
        <v>208971.318</v>
      </c>
      <c r="I30" s="64">
        <v>177625.62029999998</v>
      </c>
      <c r="J30" s="64">
        <v>21059.492100000032</v>
      </c>
      <c r="K30" s="64">
        <v>14741.644470000021</v>
      </c>
      <c r="L30" s="84">
        <v>1.071</v>
      </c>
      <c r="M30" s="64"/>
    </row>
    <row r="31" spans="1:13">
      <c r="A31" s="4" t="s">
        <v>63</v>
      </c>
      <c r="B31" s="64">
        <v>85625.048600000009</v>
      </c>
      <c r="C31" s="64">
        <v>26529.35</v>
      </c>
      <c r="D31" s="64">
        <v>-29967.599999999999</v>
      </c>
      <c r="E31" s="64">
        <v>7221.26</v>
      </c>
      <c r="G31" s="64">
        <v>89408.058600000004</v>
      </c>
      <c r="H31" s="64">
        <v>96952.457999999999</v>
      </c>
      <c r="I31" s="64">
        <v>82409.589299999992</v>
      </c>
      <c r="J31" s="64">
        <v>6998.4693000000116</v>
      </c>
      <c r="K31" s="64">
        <v>4898.9285100000079</v>
      </c>
      <c r="L31" s="84">
        <v>1.0509999999999999</v>
      </c>
      <c r="M31" s="64"/>
    </row>
    <row r="32" spans="1:13">
      <c r="A32" s="4" t="s">
        <v>64</v>
      </c>
      <c r="B32" s="64">
        <v>72929.651200000008</v>
      </c>
      <c r="C32" s="64">
        <v>108009.5</v>
      </c>
      <c r="D32" s="64">
        <v>-49289.799999999996</v>
      </c>
      <c r="E32" s="64">
        <v>14638.36</v>
      </c>
      <c r="G32" s="64">
        <v>146287.71120000002</v>
      </c>
      <c r="H32" s="64">
        <v>166438.74900000001</v>
      </c>
      <c r="I32" s="64">
        <v>141472.93665000002</v>
      </c>
      <c r="J32" s="64">
        <v>4814.7745500000019</v>
      </c>
      <c r="K32" s="64">
        <v>3370.3421850000013</v>
      </c>
      <c r="L32" s="84">
        <v>1.02</v>
      </c>
      <c r="M32" s="64"/>
    </row>
    <row r="33" spans="1:13">
      <c r="A33" s="4" t="s">
        <v>65</v>
      </c>
      <c r="B33" s="64">
        <v>1891.3636000000001</v>
      </c>
      <c r="C33" s="64">
        <v>25554.399999999998</v>
      </c>
      <c r="D33" s="64">
        <v>-260.09999999999997</v>
      </c>
      <c r="E33" s="64">
        <v>1097.69</v>
      </c>
      <c r="G33" s="64">
        <v>28283.353599999999</v>
      </c>
      <c r="H33" s="64">
        <v>30644.305</v>
      </c>
      <c r="I33" s="64">
        <v>26047.659250000001</v>
      </c>
      <c r="J33" s="64">
        <v>2235.6943499999979</v>
      </c>
      <c r="K33" s="64">
        <v>1564.9860449999985</v>
      </c>
      <c r="L33" s="84">
        <v>1.0509999999999999</v>
      </c>
      <c r="M33" s="64"/>
    </row>
    <row r="34" spans="1:13">
      <c r="A34" s="4" t="s">
        <v>66</v>
      </c>
      <c r="B34" s="64">
        <v>119402.3656</v>
      </c>
      <c r="C34" s="64">
        <v>117878.84999999999</v>
      </c>
      <c r="D34" s="64">
        <v>-111315.15</v>
      </c>
      <c r="E34" s="64">
        <v>8500.17</v>
      </c>
      <c r="G34" s="64">
        <v>134466.23560000001</v>
      </c>
      <c r="H34" s="64">
        <v>155925.736</v>
      </c>
      <c r="I34" s="64">
        <v>132536.8756</v>
      </c>
      <c r="J34" s="64">
        <v>1929.3600000000151</v>
      </c>
      <c r="K34" s="64">
        <v>1350.5520000000106</v>
      </c>
      <c r="L34" s="84">
        <v>1.0089999999999999</v>
      </c>
      <c r="M34" s="64"/>
    </row>
    <row r="35" spans="1:13">
      <c r="A35" s="4" t="s">
        <v>67</v>
      </c>
      <c r="B35" s="64">
        <v>146100.22280000002</v>
      </c>
      <c r="C35" s="64">
        <v>167040.29999999999</v>
      </c>
      <c r="D35" s="64">
        <v>-137126.25</v>
      </c>
      <c r="E35" s="64">
        <v>13544.070000000002</v>
      </c>
      <c r="G35" s="64">
        <v>189558.34280000001</v>
      </c>
      <c r="H35" s="64">
        <v>230381.72899999999</v>
      </c>
      <c r="I35" s="64">
        <v>195824.46964999998</v>
      </c>
      <c r="J35" s="64">
        <v>-6266.1268499999715</v>
      </c>
      <c r="K35" s="64">
        <v>-4386.2887949999795</v>
      </c>
      <c r="L35" s="84">
        <v>0.98099999999999998</v>
      </c>
      <c r="M35" s="64"/>
    </row>
    <row r="36" spans="1:13" ht="27" customHeight="1">
      <c r="A36" s="32" t="s">
        <v>68</v>
      </c>
      <c r="B36" s="64">
        <v>149212.80360000001</v>
      </c>
      <c r="C36" s="64">
        <v>34470.049999999996</v>
      </c>
      <c r="D36" s="64">
        <v>-20230.849999999999</v>
      </c>
      <c r="E36" s="64">
        <v>11790.18</v>
      </c>
      <c r="G36" s="64">
        <v>175242.18360000002</v>
      </c>
      <c r="H36" s="64">
        <v>190840.59700000001</v>
      </c>
      <c r="I36" s="64">
        <v>162214.50745</v>
      </c>
      <c r="J36" s="64">
        <v>13027.676150000014</v>
      </c>
      <c r="K36" s="64">
        <v>9119.3733050000083</v>
      </c>
      <c r="L36" s="84">
        <v>1.048</v>
      </c>
      <c r="M36" s="64"/>
    </row>
    <row r="37" spans="1:13" ht="12.75" customHeight="1">
      <c r="A37" s="4" t="s">
        <v>69</v>
      </c>
      <c r="B37" s="64">
        <v>33494.8586</v>
      </c>
      <c r="C37" s="64">
        <v>14054.75</v>
      </c>
      <c r="D37" s="64">
        <v>-1025.95</v>
      </c>
      <c r="E37" s="64">
        <v>8000.2000000000007</v>
      </c>
      <c r="G37" s="64">
        <v>54523.858599999992</v>
      </c>
      <c r="H37" s="64">
        <v>65020.315000000002</v>
      </c>
      <c r="I37" s="64">
        <v>55267.267749999999</v>
      </c>
      <c r="J37" s="64">
        <v>-743.40915000000678</v>
      </c>
      <c r="K37" s="64">
        <v>-520.38640500000474</v>
      </c>
      <c r="L37" s="84">
        <v>0.99199999999999999</v>
      </c>
      <c r="M37" s="64"/>
    </row>
    <row r="38" spans="1:13">
      <c r="A38" s="4" t="s">
        <v>70</v>
      </c>
      <c r="B38" s="64">
        <v>54830.16</v>
      </c>
      <c r="C38" s="64">
        <v>5746</v>
      </c>
      <c r="D38" s="64">
        <v>-20183.25</v>
      </c>
      <c r="E38" s="64">
        <v>2795.82</v>
      </c>
      <c r="G38" s="64">
        <v>43188.73</v>
      </c>
      <c r="H38" s="64">
        <v>45731.038999999997</v>
      </c>
      <c r="I38" s="64">
        <v>38871.383149999994</v>
      </c>
      <c r="J38" s="64">
        <v>4317.346850000009</v>
      </c>
      <c r="K38" s="64">
        <v>3022.1427950000061</v>
      </c>
      <c r="L38" s="84">
        <v>1.0660000000000001</v>
      </c>
      <c r="M38" s="64"/>
    </row>
    <row r="39" spans="1:13">
      <c r="A39" s="4" t="s">
        <v>71</v>
      </c>
      <c r="B39" s="64">
        <v>25163.720400000002</v>
      </c>
      <c r="C39" s="64">
        <v>31819.75</v>
      </c>
      <c r="D39" s="64">
        <v>-10193.199999999999</v>
      </c>
      <c r="E39" s="64">
        <v>4357.7800000000007</v>
      </c>
      <c r="G39" s="64">
        <v>51148.0504</v>
      </c>
      <c r="H39" s="64">
        <v>57838.584000000003</v>
      </c>
      <c r="I39" s="64">
        <v>49162.796399999999</v>
      </c>
      <c r="J39" s="64">
        <v>1985.2540000000008</v>
      </c>
      <c r="K39" s="64">
        <v>1389.6778000000004</v>
      </c>
      <c r="L39" s="84">
        <v>1.024</v>
      </c>
      <c r="M39" s="64"/>
    </row>
    <row r="40" spans="1:13">
      <c r="A40" s="4" t="s">
        <v>72</v>
      </c>
      <c r="B40" s="64">
        <v>93392.654600000009</v>
      </c>
      <c r="C40" s="64">
        <v>15776.85</v>
      </c>
      <c r="D40" s="64">
        <v>-21784.649999999998</v>
      </c>
      <c r="E40" s="64">
        <v>4146.13</v>
      </c>
      <c r="G40" s="64">
        <v>91530.984600000011</v>
      </c>
      <c r="H40" s="64">
        <v>114797.107</v>
      </c>
      <c r="I40" s="64">
        <v>97577.540949999995</v>
      </c>
      <c r="J40" s="64">
        <v>-6046.5563499999844</v>
      </c>
      <c r="K40" s="64">
        <v>-4232.5894449999887</v>
      </c>
      <c r="L40" s="84">
        <v>0.96299999999999997</v>
      </c>
      <c r="M40" s="64"/>
    </row>
    <row r="41" spans="1:13">
      <c r="A41" s="4" t="s">
        <v>73</v>
      </c>
      <c r="B41" s="64">
        <v>559197.01740000001</v>
      </c>
      <c r="C41" s="64">
        <v>804057.5</v>
      </c>
      <c r="D41" s="64">
        <v>-543741.6</v>
      </c>
      <c r="E41" s="64">
        <v>60855.920000000006</v>
      </c>
      <c r="G41" s="64">
        <v>880368.83740000008</v>
      </c>
      <c r="H41" s="64">
        <v>982352.46400000004</v>
      </c>
      <c r="I41" s="64">
        <v>834999.59440000006</v>
      </c>
      <c r="J41" s="64">
        <v>45369.243000000017</v>
      </c>
      <c r="K41" s="64">
        <v>31758.47010000001</v>
      </c>
      <c r="L41" s="84">
        <v>1.032</v>
      </c>
      <c r="M41" s="64"/>
    </row>
    <row r="42" spans="1:13">
      <c r="A42" s="4" t="s">
        <v>74</v>
      </c>
      <c r="B42" s="64">
        <v>22369.597600000001</v>
      </c>
      <c r="C42" s="64">
        <v>3051.5</v>
      </c>
      <c r="D42" s="64">
        <v>-6817</v>
      </c>
      <c r="E42" s="64">
        <v>1405.22</v>
      </c>
      <c r="G42" s="64">
        <v>20009.317600000002</v>
      </c>
      <c r="H42" s="64">
        <v>29113.519</v>
      </c>
      <c r="I42" s="64">
        <v>24746.491149999998</v>
      </c>
      <c r="J42" s="64">
        <v>-4737.1735499999959</v>
      </c>
      <c r="K42" s="64">
        <v>-3316.021484999997</v>
      </c>
      <c r="L42" s="84">
        <v>0.88600000000000001</v>
      </c>
      <c r="M42" s="64"/>
    </row>
    <row r="43" spans="1:13">
      <c r="A43" s="4" t="s">
        <v>75</v>
      </c>
      <c r="B43" s="64">
        <v>78134.362600000008</v>
      </c>
      <c r="C43" s="64">
        <v>24356.75</v>
      </c>
      <c r="D43" s="64">
        <v>-37425.5</v>
      </c>
      <c r="E43" s="64">
        <v>2242.13</v>
      </c>
      <c r="G43" s="64">
        <v>67307.742600000012</v>
      </c>
      <c r="H43" s="64">
        <v>73316.375</v>
      </c>
      <c r="I43" s="64">
        <v>62318.918749999997</v>
      </c>
      <c r="J43" s="64">
        <v>4988.8238500000152</v>
      </c>
      <c r="K43" s="64">
        <v>3492.1766950000106</v>
      </c>
      <c r="L43" s="84">
        <v>1.048</v>
      </c>
      <c r="M43" s="64"/>
    </row>
    <row r="44" spans="1:13" ht="27" customHeight="1">
      <c r="A44" s="32" t="s">
        <v>76</v>
      </c>
      <c r="B44" s="64">
        <v>440342.9534</v>
      </c>
      <c r="C44" s="64">
        <v>71870.899999999994</v>
      </c>
      <c r="D44" s="64">
        <v>-113043.2</v>
      </c>
      <c r="E44" s="64">
        <v>37192.43</v>
      </c>
      <c r="G44" s="64">
        <v>436363.0834</v>
      </c>
      <c r="H44" s="64">
        <v>502177.701</v>
      </c>
      <c r="I44" s="64">
        <v>426851.04584999999</v>
      </c>
      <c r="J44" s="64">
        <v>9512.0375500000082</v>
      </c>
      <c r="K44" s="64">
        <v>6658.426285000005</v>
      </c>
      <c r="L44" s="84">
        <v>1.0129999999999999</v>
      </c>
      <c r="M44" s="64"/>
    </row>
    <row r="45" spans="1:13">
      <c r="A45" s="4" t="s">
        <v>77</v>
      </c>
      <c r="B45" s="64">
        <v>97891.22</v>
      </c>
      <c r="C45" s="64">
        <v>15467.449999999999</v>
      </c>
      <c r="D45" s="64">
        <v>-37634.6</v>
      </c>
      <c r="E45" s="64">
        <v>2799.5600000000004</v>
      </c>
      <c r="G45" s="64">
        <v>78523.63</v>
      </c>
      <c r="H45" s="64">
        <v>76676.891000000003</v>
      </c>
      <c r="I45" s="64">
        <v>65175.357349999998</v>
      </c>
      <c r="J45" s="64">
        <v>13348.272650000006</v>
      </c>
      <c r="K45" s="64">
        <v>9343.7908550000029</v>
      </c>
      <c r="L45" s="84">
        <v>1.1220000000000001</v>
      </c>
      <c r="M45" s="64"/>
    </row>
    <row r="46" spans="1:13">
      <c r="A46" s="4" t="s">
        <v>78</v>
      </c>
      <c r="B46" s="64">
        <v>35892.985800000002</v>
      </c>
      <c r="C46" s="64">
        <v>17537.2</v>
      </c>
      <c r="D46" s="64">
        <v>-14816.35</v>
      </c>
      <c r="E46" s="64">
        <v>2310.4700000000003</v>
      </c>
      <c r="G46" s="64">
        <v>40924.305800000002</v>
      </c>
      <c r="H46" s="64">
        <v>51228.409</v>
      </c>
      <c r="I46" s="64">
        <v>43544.147649999999</v>
      </c>
      <c r="J46" s="64">
        <v>-2619.8418499999971</v>
      </c>
      <c r="K46" s="64">
        <v>-1833.8892949999979</v>
      </c>
      <c r="L46" s="84">
        <v>0.96399999999999997</v>
      </c>
      <c r="M46" s="64"/>
    </row>
    <row r="47" spans="1:13">
      <c r="A47" s="4" t="s">
        <v>79</v>
      </c>
      <c r="B47" s="64">
        <v>163332.95440000002</v>
      </c>
      <c r="C47" s="64">
        <v>29684.55</v>
      </c>
      <c r="D47" s="64">
        <v>-33429.65</v>
      </c>
      <c r="E47" s="64">
        <v>12852.68</v>
      </c>
      <c r="G47" s="64">
        <v>172440.5344</v>
      </c>
      <c r="H47" s="64">
        <v>218600.30799999999</v>
      </c>
      <c r="I47" s="64">
        <v>185810.26179999998</v>
      </c>
      <c r="J47" s="64">
        <v>-13369.727399999974</v>
      </c>
      <c r="K47" s="64">
        <v>-9358.809179999982</v>
      </c>
      <c r="L47" s="84">
        <v>0.95699999999999996</v>
      </c>
      <c r="M47" s="64"/>
    </row>
    <row r="48" spans="1:13">
      <c r="A48" s="4" t="s">
        <v>80</v>
      </c>
      <c r="B48" s="64">
        <v>187697.76060000001</v>
      </c>
      <c r="C48" s="64">
        <v>50049.7</v>
      </c>
      <c r="D48" s="64">
        <v>-28860.899999999998</v>
      </c>
      <c r="E48" s="64">
        <v>11110.35</v>
      </c>
      <c r="G48" s="64">
        <v>219996.9106</v>
      </c>
      <c r="H48" s="64">
        <v>247291.367</v>
      </c>
      <c r="I48" s="64">
        <v>210197.66194999998</v>
      </c>
      <c r="J48" s="64">
        <v>9799.2486500000232</v>
      </c>
      <c r="K48" s="64">
        <v>6859.4740550000161</v>
      </c>
      <c r="L48" s="84">
        <v>1.028</v>
      </c>
      <c r="M48" s="64"/>
    </row>
    <row r="49" spans="1:13">
      <c r="A49" s="4" t="s">
        <v>81</v>
      </c>
      <c r="B49" s="64">
        <v>37964.347399999999</v>
      </c>
      <c r="C49" s="64">
        <v>9196.15</v>
      </c>
      <c r="D49" s="64">
        <v>-8563.75</v>
      </c>
      <c r="E49" s="64">
        <v>2756.8900000000003</v>
      </c>
      <c r="G49" s="64">
        <v>41353.6374</v>
      </c>
      <c r="H49" s="64">
        <v>40017.120000000003</v>
      </c>
      <c r="I49" s="64">
        <v>34014.552000000003</v>
      </c>
      <c r="J49" s="64">
        <v>7339.0853999999963</v>
      </c>
      <c r="K49" s="64">
        <v>5137.359779999997</v>
      </c>
      <c r="L49" s="84">
        <v>1.1279999999999999</v>
      </c>
      <c r="M49" s="64"/>
    </row>
    <row r="50" spans="1:13">
      <c r="A50" s="4" t="s">
        <v>82</v>
      </c>
      <c r="B50" s="64">
        <v>85361.974600000001</v>
      </c>
      <c r="C50" s="64">
        <v>52088</v>
      </c>
      <c r="D50" s="64">
        <v>-24139.149999999998</v>
      </c>
      <c r="E50" s="64">
        <v>3919.1800000000003</v>
      </c>
      <c r="G50" s="64">
        <v>117230.00459999999</v>
      </c>
      <c r="H50" s="64">
        <v>113655.473</v>
      </c>
      <c r="I50" s="64">
        <v>96607.15204999999</v>
      </c>
      <c r="J50" s="64">
        <v>20622.852549999996</v>
      </c>
      <c r="K50" s="64">
        <v>14435.996784999996</v>
      </c>
      <c r="L50" s="84">
        <v>1.127</v>
      </c>
      <c r="M50" s="64"/>
    </row>
    <row r="51" spans="1:13">
      <c r="A51" s="4" t="s">
        <v>83</v>
      </c>
      <c r="B51" s="64">
        <v>31250.422000000002</v>
      </c>
      <c r="C51" s="64">
        <v>15831.25</v>
      </c>
      <c r="D51" s="64">
        <v>-9926.2999999999993</v>
      </c>
      <c r="E51" s="64">
        <v>4085.1000000000004</v>
      </c>
      <c r="G51" s="64">
        <v>41240.472000000002</v>
      </c>
      <c r="H51" s="64">
        <v>43422.616000000002</v>
      </c>
      <c r="I51" s="64">
        <v>36909.223599999998</v>
      </c>
      <c r="J51" s="64">
        <v>4331.248400000004</v>
      </c>
      <c r="K51" s="64">
        <v>3031.8738800000028</v>
      </c>
      <c r="L51" s="84">
        <v>1.07</v>
      </c>
      <c r="M51" s="64"/>
    </row>
    <row r="52" spans="1:13">
      <c r="A52" s="4" t="s">
        <v>84</v>
      </c>
      <c r="B52" s="64">
        <v>37590.505400000002</v>
      </c>
      <c r="C52" s="64">
        <v>10262.049999999999</v>
      </c>
      <c r="D52" s="64">
        <v>-15898.4</v>
      </c>
      <c r="E52" s="64">
        <v>3684.92</v>
      </c>
      <c r="G52" s="64">
        <v>35639.075400000002</v>
      </c>
      <c r="H52" s="64">
        <v>45010.771999999997</v>
      </c>
      <c r="I52" s="64">
        <v>38259.156199999998</v>
      </c>
      <c r="J52" s="64">
        <v>-2620.0807999999961</v>
      </c>
      <c r="K52" s="64">
        <v>-1834.056559999997</v>
      </c>
      <c r="L52" s="84">
        <v>0.95899999999999996</v>
      </c>
      <c r="M52" s="64"/>
    </row>
    <row r="53" spans="1:13" ht="27" customHeight="1">
      <c r="A53" s="32" t="s">
        <v>85</v>
      </c>
      <c r="B53" s="64">
        <v>22462.3658</v>
      </c>
      <c r="C53" s="64">
        <v>1908.25</v>
      </c>
      <c r="D53" s="64">
        <v>-7338.05</v>
      </c>
      <c r="E53" s="64">
        <v>1212.44</v>
      </c>
      <c r="G53" s="64">
        <v>18245.005799999999</v>
      </c>
      <c r="H53" s="64">
        <v>25913.541000000001</v>
      </c>
      <c r="I53" s="64">
        <v>22026.509849999999</v>
      </c>
      <c r="J53" s="64">
        <v>-3781.5040499999996</v>
      </c>
      <c r="K53" s="64">
        <v>-2647.0528349999995</v>
      </c>
      <c r="L53" s="84">
        <v>0.89800000000000002</v>
      </c>
      <c r="M53" s="64"/>
    </row>
    <row r="54" spans="1:13">
      <c r="A54" s="4" t="s">
        <v>86</v>
      </c>
      <c r="B54" s="64">
        <v>93562.960400000011</v>
      </c>
      <c r="C54" s="64">
        <v>20445.899999999998</v>
      </c>
      <c r="D54" s="64">
        <v>-26585.45</v>
      </c>
      <c r="E54" s="64">
        <v>5711.4900000000007</v>
      </c>
      <c r="G54" s="64">
        <v>93134.900400000013</v>
      </c>
      <c r="H54" s="64">
        <v>111990.493</v>
      </c>
      <c r="I54" s="64">
        <v>95191.919049999997</v>
      </c>
      <c r="J54" s="64">
        <v>-2057.0186499999836</v>
      </c>
      <c r="K54" s="64">
        <v>-1439.9130549999884</v>
      </c>
      <c r="L54" s="84">
        <v>0.98699999999999999</v>
      </c>
      <c r="M54" s="64"/>
    </row>
    <row r="55" spans="1:13">
      <c r="A55" s="4" t="s">
        <v>87</v>
      </c>
      <c r="B55" s="64">
        <v>34339.464599999999</v>
      </c>
      <c r="C55" s="64">
        <v>6895.2</v>
      </c>
      <c r="D55" s="64">
        <v>-8007.8499999999995</v>
      </c>
      <c r="E55" s="64">
        <v>1864.0500000000002</v>
      </c>
      <c r="G55" s="64">
        <v>35090.864600000001</v>
      </c>
      <c r="H55" s="64">
        <v>52420.483</v>
      </c>
      <c r="I55" s="64">
        <v>44557.410550000001</v>
      </c>
      <c r="J55" s="64">
        <v>-9466.5459499999997</v>
      </c>
      <c r="K55" s="64">
        <v>-6626.5821649999998</v>
      </c>
      <c r="L55" s="84">
        <v>0.874</v>
      </c>
      <c r="M55" s="64"/>
    </row>
    <row r="56" spans="1:13">
      <c r="A56" s="4" t="s">
        <v>88</v>
      </c>
      <c r="B56" s="64">
        <v>347458.44699999999</v>
      </c>
      <c r="C56" s="64">
        <v>213105.19999999998</v>
      </c>
      <c r="D56" s="64">
        <v>-51180.2</v>
      </c>
      <c r="E56" s="64">
        <v>46130.350000000006</v>
      </c>
      <c r="G56" s="64">
        <v>555513.79700000002</v>
      </c>
      <c r="H56" s="64">
        <v>760498.98400000005</v>
      </c>
      <c r="I56" s="64">
        <v>646424.13640000008</v>
      </c>
      <c r="J56" s="64">
        <v>-90910.339400000055</v>
      </c>
      <c r="K56" s="64">
        <v>-63637.237580000037</v>
      </c>
      <c r="L56" s="84">
        <v>0.91600000000000004</v>
      </c>
      <c r="M56" s="64"/>
    </row>
    <row r="57" spans="1:13">
      <c r="A57" s="4" t="s">
        <v>89</v>
      </c>
      <c r="B57" s="64">
        <v>80954.79280000001</v>
      </c>
      <c r="C57" s="64">
        <v>19686.849999999999</v>
      </c>
      <c r="D57" s="64">
        <v>-120.7</v>
      </c>
      <c r="E57" s="64">
        <v>11512.570000000002</v>
      </c>
      <c r="G57" s="64">
        <v>112033.51280000001</v>
      </c>
      <c r="H57" s="64">
        <v>127760.318</v>
      </c>
      <c r="I57" s="64">
        <v>108596.2703</v>
      </c>
      <c r="J57" s="64">
        <v>3437.2425000000076</v>
      </c>
      <c r="K57" s="64">
        <v>2406.0697500000051</v>
      </c>
      <c r="L57" s="84">
        <v>1.0189999999999999</v>
      </c>
      <c r="M57" s="64"/>
    </row>
    <row r="58" spans="1:13">
      <c r="A58" s="4" t="s">
        <v>90</v>
      </c>
      <c r="B58" s="64">
        <v>165292.16340000002</v>
      </c>
      <c r="C58" s="64">
        <v>28151.149999999998</v>
      </c>
      <c r="D58" s="64">
        <v>-31816.35</v>
      </c>
      <c r="E58" s="64">
        <v>18049.580000000002</v>
      </c>
      <c r="G58" s="64">
        <v>179676.54340000002</v>
      </c>
      <c r="H58" s="64">
        <v>198886.62299999999</v>
      </c>
      <c r="I58" s="64">
        <v>169053.62954999998</v>
      </c>
      <c r="J58" s="64">
        <v>10622.913850000041</v>
      </c>
      <c r="K58" s="64">
        <v>7436.0396950000277</v>
      </c>
      <c r="L58" s="84">
        <v>1.0369999999999999</v>
      </c>
      <c r="M58" s="64"/>
    </row>
    <row r="59" spans="1:13">
      <c r="A59" s="4" t="s">
        <v>91</v>
      </c>
      <c r="B59" s="64">
        <v>494919.7316</v>
      </c>
      <c r="C59" s="64">
        <v>150910.69999999998</v>
      </c>
      <c r="D59" s="64">
        <v>-68837.25</v>
      </c>
      <c r="E59" s="64">
        <v>45830.130000000005</v>
      </c>
      <c r="G59" s="64">
        <v>622823.31160000002</v>
      </c>
      <c r="H59" s="64">
        <v>759440.56700000004</v>
      </c>
      <c r="I59" s="64">
        <v>645524.48195000004</v>
      </c>
      <c r="J59" s="64">
        <v>-22701.170350000029</v>
      </c>
      <c r="K59" s="64">
        <v>-15890.819245000019</v>
      </c>
      <c r="L59" s="84">
        <v>0.97899999999999998</v>
      </c>
      <c r="M59" s="64"/>
    </row>
    <row r="60" spans="1:13">
      <c r="A60" s="4" t="s">
        <v>92</v>
      </c>
      <c r="B60" s="64">
        <v>44405.506600000001</v>
      </c>
      <c r="C60" s="64">
        <v>25222.05</v>
      </c>
      <c r="D60" s="64">
        <v>-7310.8499999999995</v>
      </c>
      <c r="E60" s="64">
        <v>6539.05</v>
      </c>
      <c r="G60" s="64">
        <v>68855.756600000008</v>
      </c>
      <c r="H60" s="64">
        <v>79029.47</v>
      </c>
      <c r="I60" s="64">
        <v>67175.049499999994</v>
      </c>
      <c r="J60" s="64">
        <v>1680.7071000000142</v>
      </c>
      <c r="K60" s="64">
        <v>1176.4949700000097</v>
      </c>
      <c r="L60" s="84">
        <v>1.0149999999999999</v>
      </c>
      <c r="M60" s="64"/>
    </row>
    <row r="61" spans="1:13">
      <c r="A61" s="4" t="s">
        <v>93</v>
      </c>
      <c r="B61" s="64">
        <v>45947.951000000001</v>
      </c>
      <c r="C61" s="64">
        <v>15951.1</v>
      </c>
      <c r="D61" s="64">
        <v>-29106.55</v>
      </c>
      <c r="E61" s="64">
        <v>1403.01</v>
      </c>
      <c r="G61" s="64">
        <v>34195.511000000006</v>
      </c>
      <c r="H61" s="64">
        <v>35751.971000000005</v>
      </c>
      <c r="I61" s="64">
        <v>30389.175350000005</v>
      </c>
      <c r="J61" s="64">
        <v>3806.3356500000009</v>
      </c>
      <c r="K61" s="64">
        <v>2664.4349550000006</v>
      </c>
      <c r="L61" s="84">
        <v>1.075</v>
      </c>
      <c r="M61" s="64"/>
    </row>
    <row r="62" spans="1:13">
      <c r="A62" s="4" t="s">
        <v>94</v>
      </c>
      <c r="B62" s="64">
        <v>0</v>
      </c>
      <c r="C62" s="64">
        <v>0</v>
      </c>
      <c r="D62" s="64">
        <v>0</v>
      </c>
      <c r="E62" s="64">
        <v>0</v>
      </c>
      <c r="G62" s="64">
        <v>0</v>
      </c>
      <c r="H62" s="64">
        <v>50550.841999999997</v>
      </c>
      <c r="I62" s="64">
        <v>42968.215699999993</v>
      </c>
      <c r="J62" s="64">
        <v>-42968.215699999993</v>
      </c>
      <c r="K62" s="64">
        <v>-30077.750989999993</v>
      </c>
      <c r="L62" s="84">
        <v>0.40500000000000003</v>
      </c>
      <c r="M62" s="64"/>
    </row>
    <row r="63" spans="1:13">
      <c r="A63" s="4" t="s">
        <v>95</v>
      </c>
      <c r="B63" s="64">
        <v>2267.9748</v>
      </c>
      <c r="C63" s="64">
        <v>3978.85</v>
      </c>
      <c r="D63" s="64">
        <v>-8.5</v>
      </c>
      <c r="E63" s="64">
        <v>251.60000000000002</v>
      </c>
      <c r="G63" s="64">
        <v>6489.9248000000007</v>
      </c>
      <c r="H63" s="64">
        <v>5322.47</v>
      </c>
      <c r="I63" s="64">
        <v>4524.0995000000003</v>
      </c>
      <c r="J63" s="64">
        <v>1965.8253000000004</v>
      </c>
      <c r="K63" s="64">
        <v>1376.0777100000003</v>
      </c>
      <c r="L63" s="84">
        <v>1.2589999999999999</v>
      </c>
      <c r="M63" s="64"/>
    </row>
    <row r="64" spans="1:13">
      <c r="A64" s="4" t="s">
        <v>96</v>
      </c>
      <c r="B64" s="64">
        <v>46028.257799999999</v>
      </c>
      <c r="C64" s="64">
        <v>8188.05</v>
      </c>
      <c r="D64" s="64">
        <v>-11714.699999999999</v>
      </c>
      <c r="E64" s="64">
        <v>1822.91</v>
      </c>
      <c r="G64" s="64">
        <v>44324.517800000001</v>
      </c>
      <c r="H64" s="64">
        <v>48232.13</v>
      </c>
      <c r="I64" s="64">
        <v>40997.3105</v>
      </c>
      <c r="J64" s="64">
        <v>3327.2073000000019</v>
      </c>
      <c r="K64" s="64">
        <v>2329.0451100000009</v>
      </c>
      <c r="L64" s="84">
        <v>1.048</v>
      </c>
      <c r="M64" s="64"/>
    </row>
    <row r="65" spans="1:13">
      <c r="A65" s="4" t="s">
        <v>97</v>
      </c>
      <c r="B65" s="64">
        <v>19461.937600000001</v>
      </c>
      <c r="C65" s="64">
        <v>2414.85</v>
      </c>
      <c r="D65" s="64">
        <v>-5853.95</v>
      </c>
      <c r="E65" s="64">
        <v>392.70000000000005</v>
      </c>
      <c r="G65" s="64">
        <v>16415.5376</v>
      </c>
      <c r="H65" s="64">
        <v>17762.887000000002</v>
      </c>
      <c r="I65" s="64">
        <v>15098.453950000001</v>
      </c>
      <c r="J65" s="64">
        <v>1317.0836499999987</v>
      </c>
      <c r="K65" s="64">
        <v>921.95855499999902</v>
      </c>
      <c r="L65" s="84">
        <v>1.052</v>
      </c>
      <c r="M65" s="64"/>
    </row>
    <row r="66" spans="1:13" ht="27" customHeight="1">
      <c r="A66" s="32" t="s">
        <v>98</v>
      </c>
      <c r="B66" s="64">
        <v>18434.564399999999</v>
      </c>
      <c r="C66" s="64">
        <v>3741.7</v>
      </c>
      <c r="D66" s="64">
        <v>-2563.6</v>
      </c>
      <c r="E66" s="64">
        <v>1692.69</v>
      </c>
      <c r="G66" s="64">
        <v>21305.354399999997</v>
      </c>
      <c r="H66" s="64">
        <v>31023.914000000001</v>
      </c>
      <c r="I66" s="64">
        <v>26370.3269</v>
      </c>
      <c r="J66" s="64">
        <v>-5064.9725000000035</v>
      </c>
      <c r="K66" s="64">
        <v>-3545.4807500000024</v>
      </c>
      <c r="L66" s="84">
        <v>0.88600000000000001</v>
      </c>
      <c r="M66" s="64"/>
    </row>
    <row r="67" spans="1:13">
      <c r="A67" s="4" t="s">
        <v>99</v>
      </c>
      <c r="B67" s="64">
        <v>0</v>
      </c>
      <c r="C67" s="64">
        <v>0</v>
      </c>
      <c r="D67" s="64">
        <v>0</v>
      </c>
      <c r="E67" s="64">
        <v>0</v>
      </c>
      <c r="G67" s="64">
        <v>0</v>
      </c>
      <c r="H67" s="64">
        <v>95211.69200000001</v>
      </c>
      <c r="I67" s="64">
        <v>80929.938200000004</v>
      </c>
      <c r="J67" s="64">
        <v>-80929.938200000004</v>
      </c>
      <c r="K67" s="64">
        <v>-56650.956740000001</v>
      </c>
      <c r="L67" s="84">
        <v>0.40500000000000003</v>
      </c>
      <c r="M67" s="64"/>
    </row>
    <row r="68" spans="1:13">
      <c r="A68" s="4" t="s">
        <v>100</v>
      </c>
      <c r="B68" s="64">
        <v>85386.897400000002</v>
      </c>
      <c r="C68" s="64">
        <v>42237.35</v>
      </c>
      <c r="D68" s="64">
        <v>-17456.45</v>
      </c>
      <c r="E68" s="64">
        <v>4679.93</v>
      </c>
      <c r="G68" s="64">
        <v>114847.7274</v>
      </c>
      <c r="H68" s="64">
        <v>121413.50599999999</v>
      </c>
      <c r="I68" s="64">
        <v>103201.48009999999</v>
      </c>
      <c r="J68" s="64">
        <v>11646.247300000017</v>
      </c>
      <c r="K68" s="64">
        <v>8152.3731100000114</v>
      </c>
      <c r="L68" s="84">
        <v>1.0669999999999999</v>
      </c>
      <c r="M68" s="64"/>
    </row>
    <row r="69" spans="1:13">
      <c r="A69" s="4" t="s">
        <v>101</v>
      </c>
      <c r="B69" s="64">
        <v>0</v>
      </c>
      <c r="C69" s="64">
        <v>0</v>
      </c>
      <c r="D69" s="64">
        <v>0</v>
      </c>
      <c r="E69" s="64">
        <v>0</v>
      </c>
      <c r="G69" s="64">
        <v>0</v>
      </c>
      <c r="H69" s="64">
        <v>41874.421000000002</v>
      </c>
      <c r="I69" s="64">
        <v>35593.257850000002</v>
      </c>
      <c r="J69" s="64">
        <v>-35593.257850000002</v>
      </c>
      <c r="K69" s="64">
        <v>-24915.280494999999</v>
      </c>
      <c r="L69" s="84">
        <v>0.40500000000000003</v>
      </c>
      <c r="M69" s="64"/>
    </row>
    <row r="70" spans="1:13">
      <c r="A70" s="4" t="s">
        <v>102</v>
      </c>
      <c r="B70" s="64">
        <v>20175.006600000001</v>
      </c>
      <c r="C70" s="64">
        <v>5705.2</v>
      </c>
      <c r="D70" s="64">
        <v>-6528.8499999999995</v>
      </c>
      <c r="E70" s="64">
        <v>2115.8200000000002</v>
      </c>
      <c r="G70" s="64">
        <v>21467.176599999999</v>
      </c>
      <c r="H70" s="64">
        <v>18851.826000000001</v>
      </c>
      <c r="I70" s="64">
        <v>16024.052100000001</v>
      </c>
      <c r="J70" s="64">
        <v>5443.1244999999981</v>
      </c>
      <c r="K70" s="64">
        <v>3810.1871499999984</v>
      </c>
      <c r="L70" s="84">
        <v>1.202</v>
      </c>
      <c r="M70" s="64"/>
    </row>
    <row r="71" spans="1:13">
      <c r="A71" s="4" t="s">
        <v>103</v>
      </c>
      <c r="B71" s="64">
        <v>569948.43640000001</v>
      </c>
      <c r="C71" s="64">
        <v>109823.4</v>
      </c>
      <c r="D71" s="64">
        <v>-119946.9</v>
      </c>
      <c r="E71" s="64">
        <v>32846.550000000003</v>
      </c>
      <c r="G71" s="64">
        <v>592671.48640000005</v>
      </c>
      <c r="H71" s="64">
        <v>588909.152</v>
      </c>
      <c r="I71" s="64">
        <v>500572.77919999999</v>
      </c>
      <c r="J71" s="64">
        <v>92098.707200000063</v>
      </c>
      <c r="K71" s="64">
        <v>64469.095040000037</v>
      </c>
      <c r="L71" s="84">
        <v>1.109</v>
      </c>
      <c r="M71" s="64"/>
    </row>
    <row r="72" spans="1:13">
      <c r="A72" s="4" t="s">
        <v>104</v>
      </c>
      <c r="B72" s="64">
        <v>26563.550999999999</v>
      </c>
      <c r="C72" s="64">
        <v>7104.3</v>
      </c>
      <c r="D72" s="64">
        <v>-9740.15</v>
      </c>
      <c r="E72" s="64">
        <v>1144.95</v>
      </c>
      <c r="G72" s="64">
        <v>25072.651000000002</v>
      </c>
      <c r="H72" s="64">
        <v>27746.274000000001</v>
      </c>
      <c r="I72" s="64">
        <v>23584.332900000001</v>
      </c>
      <c r="J72" s="64">
        <v>1488.3181000000004</v>
      </c>
      <c r="K72" s="64">
        <v>1041.8226700000002</v>
      </c>
      <c r="L72" s="84">
        <v>1.038</v>
      </c>
      <c r="M72" s="64"/>
    </row>
    <row r="73" spans="1:13">
      <c r="A73" s="4" t="s">
        <v>105</v>
      </c>
      <c r="B73" s="64">
        <v>156483.3382</v>
      </c>
      <c r="C73" s="64">
        <v>21455.7</v>
      </c>
      <c r="D73" s="64">
        <v>-51626.45</v>
      </c>
      <c r="E73" s="64">
        <v>9550.77</v>
      </c>
      <c r="G73" s="64">
        <v>135863.35819999999</v>
      </c>
      <c r="H73" s="64">
        <v>153098.14000000001</v>
      </c>
      <c r="I73" s="64">
        <v>130133.41900000001</v>
      </c>
      <c r="J73" s="64">
        <v>5729.9391999999789</v>
      </c>
      <c r="K73" s="64">
        <v>4010.9574399999851</v>
      </c>
      <c r="L73" s="84">
        <v>1.026</v>
      </c>
      <c r="M73" s="64"/>
    </row>
    <row r="74" spans="1:13">
      <c r="A74" s="4" t="s">
        <v>106</v>
      </c>
      <c r="B74" s="64">
        <v>76636.225399999996</v>
      </c>
      <c r="C74" s="64">
        <v>7610.9</v>
      </c>
      <c r="D74" s="64">
        <v>-28225.1</v>
      </c>
      <c r="E74" s="64">
        <v>2826.25</v>
      </c>
      <c r="G74" s="64">
        <v>58848.275399999999</v>
      </c>
      <c r="H74" s="64">
        <v>67920.649999999994</v>
      </c>
      <c r="I74" s="64">
        <v>57732.552499999991</v>
      </c>
      <c r="J74" s="64">
        <v>1115.7229000000079</v>
      </c>
      <c r="K74" s="64">
        <v>781.00603000000547</v>
      </c>
      <c r="L74" s="84">
        <v>1.0109999999999999</v>
      </c>
      <c r="M74" s="64"/>
    </row>
    <row r="75" spans="1:13">
      <c r="A75" s="4" t="s">
        <v>107</v>
      </c>
      <c r="B75" s="64">
        <v>79399.887000000002</v>
      </c>
      <c r="C75" s="64">
        <v>18662.599999999999</v>
      </c>
      <c r="D75" s="64">
        <v>-27300.3</v>
      </c>
      <c r="E75" s="64">
        <v>2953.4100000000003</v>
      </c>
      <c r="G75" s="64">
        <v>73715.597000000009</v>
      </c>
      <c r="H75" s="64">
        <v>104650.519</v>
      </c>
      <c r="I75" s="64">
        <v>88952.941149999999</v>
      </c>
      <c r="J75" s="64">
        <v>-15237.34414999999</v>
      </c>
      <c r="K75" s="64">
        <v>-10666.140904999993</v>
      </c>
      <c r="L75" s="84">
        <v>0.89800000000000002</v>
      </c>
      <c r="M75" s="64"/>
    </row>
    <row r="76" spans="1:13">
      <c r="A76" s="4" t="s">
        <v>108</v>
      </c>
      <c r="B76" s="64">
        <v>38887.875599999999</v>
      </c>
      <c r="C76" s="64">
        <v>10920.8</v>
      </c>
      <c r="D76" s="64">
        <v>-2238.9</v>
      </c>
      <c r="E76" s="64">
        <v>5793.9400000000005</v>
      </c>
      <c r="G76" s="64">
        <v>53363.715600000003</v>
      </c>
      <c r="H76" s="64">
        <v>67196.358000000007</v>
      </c>
      <c r="I76" s="64">
        <v>57116.904300000002</v>
      </c>
      <c r="J76" s="64">
        <v>-3753.1886999999988</v>
      </c>
      <c r="K76" s="64">
        <v>-2627.2320899999991</v>
      </c>
      <c r="L76" s="84">
        <v>0.96099999999999997</v>
      </c>
      <c r="M76" s="64"/>
    </row>
    <row r="77" spans="1:13">
      <c r="A77" s="4" t="s">
        <v>109</v>
      </c>
      <c r="B77" s="64">
        <v>116701.011</v>
      </c>
      <c r="C77" s="64">
        <v>21908.75</v>
      </c>
      <c r="D77" s="64">
        <v>-39544.549999999996</v>
      </c>
      <c r="E77" s="64">
        <v>5098.8100000000004</v>
      </c>
      <c r="G77" s="64">
        <v>104164.02099999999</v>
      </c>
      <c r="H77" s="64">
        <v>121494.037</v>
      </c>
      <c r="I77" s="64">
        <v>103269.93144999999</v>
      </c>
      <c r="J77" s="64">
        <v>894.08955000000424</v>
      </c>
      <c r="K77" s="64">
        <v>625.8626850000029</v>
      </c>
      <c r="L77" s="84">
        <v>1.0049999999999999</v>
      </c>
      <c r="M77" s="64"/>
    </row>
    <row r="78" spans="1:13">
      <c r="A78" s="4" t="s">
        <v>110</v>
      </c>
      <c r="B78" s="64">
        <v>131548.07680000001</v>
      </c>
      <c r="C78" s="64">
        <v>51930.75</v>
      </c>
      <c r="D78" s="64">
        <v>-38326.5</v>
      </c>
      <c r="E78" s="64">
        <v>3353.59</v>
      </c>
      <c r="G78" s="64">
        <v>148505.91680000001</v>
      </c>
      <c r="H78" s="64">
        <v>167007.658</v>
      </c>
      <c r="I78" s="64">
        <v>141956.50930000001</v>
      </c>
      <c r="J78" s="64">
        <v>6549.4075000000012</v>
      </c>
      <c r="K78" s="64">
        <v>4584.5852500000001</v>
      </c>
      <c r="L78" s="84">
        <v>1.0269999999999999</v>
      </c>
      <c r="M78" s="64"/>
    </row>
    <row r="79" spans="1:13" ht="27" customHeight="1">
      <c r="A79" s="32" t="s">
        <v>111</v>
      </c>
      <c r="B79" s="64">
        <v>0</v>
      </c>
      <c r="C79" s="64">
        <v>0</v>
      </c>
      <c r="D79" s="64">
        <v>0</v>
      </c>
      <c r="E79" s="64">
        <v>0</v>
      </c>
      <c r="G79" s="64">
        <v>0</v>
      </c>
      <c r="H79" s="64">
        <v>79795.832999999999</v>
      </c>
      <c r="I79" s="64">
        <v>67826.458050000001</v>
      </c>
      <c r="J79" s="64">
        <v>-67826.458050000001</v>
      </c>
      <c r="K79" s="64">
        <v>-47478.520635000001</v>
      </c>
      <c r="L79" s="84">
        <v>0.40500000000000003</v>
      </c>
      <c r="M79" s="64"/>
    </row>
    <row r="80" spans="1:13">
      <c r="A80" s="4" t="s">
        <v>112</v>
      </c>
      <c r="B80" s="64">
        <v>18039.953400000002</v>
      </c>
      <c r="C80" s="64">
        <v>7157.8499999999995</v>
      </c>
      <c r="D80" s="64">
        <v>-4710.7</v>
      </c>
      <c r="E80" s="64">
        <v>1087.8300000000002</v>
      </c>
      <c r="G80" s="64">
        <v>21574.933400000005</v>
      </c>
      <c r="H80" s="64">
        <v>25159.897000000001</v>
      </c>
      <c r="I80" s="64">
        <v>21385.91245</v>
      </c>
      <c r="J80" s="64">
        <v>189.02095000000554</v>
      </c>
      <c r="K80" s="64">
        <v>132.31466500000388</v>
      </c>
      <c r="L80" s="84">
        <v>1.0049999999999999</v>
      </c>
      <c r="M80" s="64"/>
    </row>
    <row r="81" spans="1:13">
      <c r="A81" s="4" t="s">
        <v>113</v>
      </c>
      <c r="B81" s="64">
        <v>139588.44899999999</v>
      </c>
      <c r="C81" s="64">
        <v>31429.599999999999</v>
      </c>
      <c r="D81" s="64">
        <v>-53713.2</v>
      </c>
      <c r="E81" s="64">
        <v>4146.6400000000003</v>
      </c>
      <c r="G81" s="64">
        <v>121451.48899999999</v>
      </c>
      <c r="H81" s="64">
        <v>149470.79399999999</v>
      </c>
      <c r="I81" s="64">
        <v>127050.1749</v>
      </c>
      <c r="J81" s="64">
        <v>-5598.6859000000113</v>
      </c>
      <c r="K81" s="64">
        <v>-3919.0801300000076</v>
      </c>
      <c r="L81" s="84">
        <v>0.97399999999999998</v>
      </c>
      <c r="M81" s="64"/>
    </row>
    <row r="82" spans="1:13">
      <c r="A82" s="4" t="s">
        <v>114</v>
      </c>
      <c r="B82" s="64">
        <v>38892.029399999999</v>
      </c>
      <c r="C82" s="64">
        <v>5114.45</v>
      </c>
      <c r="D82" s="64">
        <v>-5437.45</v>
      </c>
      <c r="E82" s="64">
        <v>1573.0100000000002</v>
      </c>
      <c r="G82" s="64">
        <v>40142.039400000001</v>
      </c>
      <c r="H82" s="64">
        <v>45081.317999999999</v>
      </c>
      <c r="I82" s="64">
        <v>38319.120299999995</v>
      </c>
      <c r="J82" s="64">
        <v>1822.9191000000064</v>
      </c>
      <c r="K82" s="64">
        <v>1276.0433700000044</v>
      </c>
      <c r="L82" s="84">
        <v>1.028</v>
      </c>
      <c r="M82" s="64"/>
    </row>
    <row r="83" spans="1:13">
      <c r="A83" s="4" t="s">
        <v>115</v>
      </c>
      <c r="B83" s="64">
        <v>60256.407400000004</v>
      </c>
      <c r="C83" s="64">
        <v>7947.5</v>
      </c>
      <c r="D83" s="64">
        <v>-12386.199999999999</v>
      </c>
      <c r="E83" s="64">
        <v>2437.63</v>
      </c>
      <c r="G83" s="64">
        <v>58255.337400000004</v>
      </c>
      <c r="H83" s="64">
        <v>64586.874000000003</v>
      </c>
      <c r="I83" s="64">
        <v>54898.842900000003</v>
      </c>
      <c r="J83" s="64">
        <v>3356.4945000000007</v>
      </c>
      <c r="K83" s="64">
        <v>2349.5461500000001</v>
      </c>
      <c r="L83" s="84">
        <v>1.036</v>
      </c>
      <c r="M83" s="64"/>
    </row>
    <row r="84" spans="1:13">
      <c r="A84" s="4" t="s">
        <v>116</v>
      </c>
      <c r="B84" s="64">
        <v>27563.232200000002</v>
      </c>
      <c r="C84" s="64">
        <v>7310.8499999999995</v>
      </c>
      <c r="D84" s="64">
        <v>-3443.35</v>
      </c>
      <c r="E84" s="64">
        <v>2091.8500000000004</v>
      </c>
      <c r="G84" s="64">
        <v>33522.582200000004</v>
      </c>
      <c r="H84" s="64">
        <v>33328.521000000001</v>
      </c>
      <c r="I84" s="64">
        <v>28329.242849999999</v>
      </c>
      <c r="J84" s="64">
        <v>5193.3393500000057</v>
      </c>
      <c r="K84" s="64">
        <v>3635.3375450000035</v>
      </c>
      <c r="L84" s="84">
        <v>1.109</v>
      </c>
      <c r="M84" s="64"/>
    </row>
    <row r="85" spans="1:13">
      <c r="A85" s="4" t="s">
        <v>117</v>
      </c>
      <c r="B85" s="64">
        <v>359270.46960000001</v>
      </c>
      <c r="C85" s="64">
        <v>75352.5</v>
      </c>
      <c r="D85" s="64">
        <v>-68295.8</v>
      </c>
      <c r="E85" s="64">
        <v>20327.75</v>
      </c>
      <c r="G85" s="64">
        <v>386654.91960000002</v>
      </c>
      <c r="H85" s="64">
        <v>425511.57</v>
      </c>
      <c r="I85" s="64">
        <v>361684.8345</v>
      </c>
      <c r="J85" s="64">
        <v>24970.085100000026</v>
      </c>
      <c r="K85" s="64">
        <v>17479.059570000016</v>
      </c>
      <c r="L85" s="84">
        <v>1.0409999999999999</v>
      </c>
      <c r="M85" s="64"/>
    </row>
    <row r="86" spans="1:13">
      <c r="A86" s="4" t="s">
        <v>118</v>
      </c>
      <c r="B86" s="64">
        <v>0</v>
      </c>
      <c r="C86" s="64">
        <v>0</v>
      </c>
      <c r="D86" s="64">
        <v>0</v>
      </c>
      <c r="E86" s="64">
        <v>0</v>
      </c>
      <c r="G86" s="64">
        <v>0</v>
      </c>
      <c r="H86" s="64">
        <v>54005.631000000001</v>
      </c>
      <c r="I86" s="64">
        <v>45904.786350000002</v>
      </c>
      <c r="J86" s="64">
        <v>-45904.786350000002</v>
      </c>
      <c r="K86" s="64">
        <v>-32133.350445</v>
      </c>
      <c r="L86" s="84">
        <v>0.40500000000000003</v>
      </c>
      <c r="M86" s="64"/>
    </row>
    <row r="87" spans="1:13" ht="27" customHeight="1">
      <c r="A87" s="32" t="s">
        <v>119</v>
      </c>
      <c r="B87" s="64">
        <v>54276.32</v>
      </c>
      <c r="C87" s="64">
        <v>9458.7999999999993</v>
      </c>
      <c r="D87" s="64">
        <v>-9469.85</v>
      </c>
      <c r="E87" s="64">
        <v>2629.05</v>
      </c>
      <c r="G87" s="64">
        <v>56894.32</v>
      </c>
      <c r="H87" s="64">
        <v>59122.798000000003</v>
      </c>
      <c r="I87" s="64">
        <v>50254.378300000004</v>
      </c>
      <c r="J87" s="64">
        <v>6639.9416999999958</v>
      </c>
      <c r="K87" s="64">
        <v>4647.9591899999969</v>
      </c>
      <c r="L87" s="84">
        <v>1.079</v>
      </c>
      <c r="M87" s="64"/>
    </row>
    <row r="88" spans="1:13">
      <c r="A88" s="4" t="s">
        <v>120</v>
      </c>
      <c r="B88" s="64">
        <v>53804.171399999999</v>
      </c>
      <c r="C88" s="64">
        <v>2127.5499999999997</v>
      </c>
      <c r="D88" s="64">
        <v>-11559.15</v>
      </c>
      <c r="E88" s="64">
        <v>1516.91</v>
      </c>
      <c r="G88" s="64">
        <v>45889.481400000004</v>
      </c>
      <c r="H88" s="64">
        <v>54765.086000000003</v>
      </c>
      <c r="I88" s="64">
        <v>46550.323100000001</v>
      </c>
      <c r="J88" s="64">
        <v>-660.84169999999722</v>
      </c>
      <c r="K88" s="64">
        <v>-462.58918999999804</v>
      </c>
      <c r="L88" s="84">
        <v>0.99199999999999999</v>
      </c>
      <c r="M88" s="64"/>
    </row>
    <row r="89" spans="1:13">
      <c r="A89" s="4" t="s">
        <v>121</v>
      </c>
      <c r="B89" s="64">
        <v>70069.067600000009</v>
      </c>
      <c r="C89" s="64">
        <v>13201.35</v>
      </c>
      <c r="D89" s="64">
        <v>-8914.7999999999993</v>
      </c>
      <c r="E89" s="64">
        <v>5104.93</v>
      </c>
      <c r="G89" s="64">
        <v>79460.54760000002</v>
      </c>
      <c r="H89" s="64">
        <v>97499.433000000005</v>
      </c>
      <c r="I89" s="64">
        <v>82874.518049999999</v>
      </c>
      <c r="J89" s="64">
        <v>-3413.9704499999789</v>
      </c>
      <c r="K89" s="64">
        <v>-2389.7793149999852</v>
      </c>
      <c r="L89" s="84">
        <v>0.97499999999999998</v>
      </c>
      <c r="M89" s="64"/>
    </row>
    <row r="90" spans="1:13">
      <c r="A90" s="4" t="s">
        <v>122</v>
      </c>
      <c r="B90" s="64">
        <v>28359.377200000003</v>
      </c>
      <c r="C90" s="64">
        <v>3696.65</v>
      </c>
      <c r="D90" s="64">
        <v>-7349.95</v>
      </c>
      <c r="E90" s="64">
        <v>1162.46</v>
      </c>
      <c r="G90" s="64">
        <v>25868.537200000002</v>
      </c>
      <c r="H90" s="64">
        <v>27705.484</v>
      </c>
      <c r="I90" s="64">
        <v>23549.661400000001</v>
      </c>
      <c r="J90" s="64">
        <v>2318.8758000000016</v>
      </c>
      <c r="K90" s="64">
        <v>1623.213060000001</v>
      </c>
      <c r="L90" s="84">
        <v>1.0589999999999999</v>
      </c>
      <c r="M90" s="64"/>
    </row>
    <row r="91" spans="1:13">
      <c r="A91" s="4" t="s">
        <v>123</v>
      </c>
      <c r="B91" s="64">
        <v>368079.29480000003</v>
      </c>
      <c r="C91" s="64">
        <v>57882.45</v>
      </c>
      <c r="D91" s="64">
        <v>-69439.899999999994</v>
      </c>
      <c r="E91" s="64">
        <v>17283.560000000001</v>
      </c>
      <c r="G91" s="64">
        <v>373805.40480000002</v>
      </c>
      <c r="H91" s="64">
        <v>441503.74200000003</v>
      </c>
      <c r="I91" s="64">
        <v>375278.18070000003</v>
      </c>
      <c r="J91" s="64">
        <v>-1472.7759000000078</v>
      </c>
      <c r="K91" s="64">
        <v>-1030.9431300000053</v>
      </c>
      <c r="L91" s="84">
        <v>0.998</v>
      </c>
      <c r="M91" s="64"/>
    </row>
    <row r="92" spans="1:13">
      <c r="A92" s="4" t="s">
        <v>124</v>
      </c>
      <c r="B92" s="64">
        <v>69306.153000000006</v>
      </c>
      <c r="C92" s="64">
        <v>7042.25</v>
      </c>
      <c r="D92" s="64">
        <v>-17988.55</v>
      </c>
      <c r="E92" s="64">
        <v>2579.2400000000002</v>
      </c>
      <c r="G92" s="64">
        <v>60939.093000000001</v>
      </c>
      <c r="H92" s="64">
        <v>70720.127000000008</v>
      </c>
      <c r="I92" s="64">
        <v>60112.107950000005</v>
      </c>
      <c r="J92" s="64">
        <v>826.98504999999568</v>
      </c>
      <c r="K92" s="64">
        <v>578.88953499999695</v>
      </c>
      <c r="L92" s="84">
        <v>1.008</v>
      </c>
      <c r="M92" s="64"/>
    </row>
    <row r="93" spans="1:13">
      <c r="A93" s="4" t="s">
        <v>125</v>
      </c>
      <c r="B93" s="64">
        <v>51473.889600000002</v>
      </c>
      <c r="C93" s="64">
        <v>12000.3</v>
      </c>
      <c r="D93" s="64">
        <v>-5191.8</v>
      </c>
      <c r="E93" s="64">
        <v>7967.39</v>
      </c>
      <c r="G93" s="64">
        <v>66249.779600000009</v>
      </c>
      <c r="H93" s="64">
        <v>79092.191999999995</v>
      </c>
      <c r="I93" s="64">
        <v>67228.363199999993</v>
      </c>
      <c r="J93" s="64">
        <v>-978.58359999998356</v>
      </c>
      <c r="K93" s="64">
        <v>-685.00851999998849</v>
      </c>
      <c r="L93" s="84">
        <v>0.99099999999999999</v>
      </c>
      <c r="M93" s="64"/>
    </row>
    <row r="94" spans="1:13">
      <c r="A94" s="4" t="s">
        <v>126</v>
      </c>
      <c r="B94" s="64">
        <v>0</v>
      </c>
      <c r="C94" s="64">
        <v>0</v>
      </c>
      <c r="D94" s="64">
        <v>0</v>
      </c>
      <c r="E94" s="64">
        <v>0</v>
      </c>
      <c r="G94" s="64">
        <v>0</v>
      </c>
      <c r="H94" s="64">
        <v>111529.54800000001</v>
      </c>
      <c r="I94" s="64">
        <v>94800.1158</v>
      </c>
      <c r="J94" s="64">
        <v>-94800.1158</v>
      </c>
      <c r="K94" s="64">
        <v>-66360.081059999997</v>
      </c>
      <c r="L94" s="84">
        <v>0.40500000000000003</v>
      </c>
      <c r="M94" s="64"/>
    </row>
    <row r="95" spans="1:13">
      <c r="A95" s="4" t="s">
        <v>127</v>
      </c>
      <c r="B95" s="64">
        <v>88863.627999999997</v>
      </c>
      <c r="C95" s="64">
        <v>18390.599999999999</v>
      </c>
      <c r="D95" s="64">
        <v>-16858.899999999998</v>
      </c>
      <c r="E95" s="64">
        <v>6420.56</v>
      </c>
      <c r="G95" s="64">
        <v>96815.887999999992</v>
      </c>
      <c r="H95" s="64">
        <v>114363.349</v>
      </c>
      <c r="I95" s="64">
        <v>97208.846649999992</v>
      </c>
      <c r="J95" s="64">
        <v>-392.95865000000049</v>
      </c>
      <c r="K95" s="64">
        <v>-275.07105500000034</v>
      </c>
      <c r="L95" s="84">
        <v>0.998</v>
      </c>
      <c r="M95" s="64"/>
    </row>
    <row r="96" spans="1:13">
      <c r="A96" s="4" t="s">
        <v>128</v>
      </c>
      <c r="B96" s="64">
        <v>23617.122200000002</v>
      </c>
      <c r="C96" s="64">
        <v>2363</v>
      </c>
      <c r="D96" s="64">
        <v>-2669.85</v>
      </c>
      <c r="E96" s="64">
        <v>2016.0300000000002</v>
      </c>
      <c r="G96" s="64">
        <v>25326.302200000002</v>
      </c>
      <c r="H96" s="64">
        <v>28990.737000000001</v>
      </c>
      <c r="I96" s="64">
        <v>24642.12645</v>
      </c>
      <c r="J96" s="64">
        <v>684.17575000000215</v>
      </c>
      <c r="K96" s="64">
        <v>478.92302500000147</v>
      </c>
      <c r="L96" s="84">
        <v>1.0169999999999999</v>
      </c>
      <c r="M96" s="64"/>
    </row>
    <row r="97" spans="1:13">
      <c r="A97" s="4" t="s">
        <v>129</v>
      </c>
      <c r="B97" s="64">
        <v>0</v>
      </c>
      <c r="C97" s="64">
        <v>0</v>
      </c>
      <c r="D97" s="64">
        <v>0</v>
      </c>
      <c r="E97" s="64">
        <v>0</v>
      </c>
      <c r="G97" s="64">
        <v>0</v>
      </c>
      <c r="H97" s="64">
        <v>73832.634999999995</v>
      </c>
      <c r="I97" s="64">
        <v>62757.739749999993</v>
      </c>
      <c r="J97" s="64">
        <v>-62757.739749999993</v>
      </c>
      <c r="K97" s="64">
        <v>-43930.41782499999</v>
      </c>
      <c r="L97" s="84">
        <v>0.40500000000000003</v>
      </c>
      <c r="M97" s="64"/>
    </row>
    <row r="98" spans="1:13">
      <c r="A98" s="4" t="s">
        <v>130</v>
      </c>
      <c r="B98" s="64">
        <v>0</v>
      </c>
      <c r="C98" s="64">
        <v>0</v>
      </c>
      <c r="D98" s="64">
        <v>0</v>
      </c>
      <c r="E98" s="64">
        <v>0</v>
      </c>
      <c r="G98" s="64">
        <v>0</v>
      </c>
      <c r="H98" s="64">
        <v>219837.889</v>
      </c>
      <c r="I98" s="64">
        <v>186862.20564999999</v>
      </c>
      <c r="J98" s="64">
        <v>-186862.20564999999</v>
      </c>
      <c r="K98" s="64">
        <v>-130803.54395499999</v>
      </c>
      <c r="L98" s="84">
        <v>0.40500000000000003</v>
      </c>
      <c r="M98" s="64"/>
    </row>
    <row r="99" spans="1:13" ht="27" customHeight="1">
      <c r="A99" s="32" t="s">
        <v>131</v>
      </c>
      <c r="B99" s="64">
        <v>180053.38400000002</v>
      </c>
      <c r="C99" s="64">
        <v>63880.9</v>
      </c>
      <c r="D99" s="64">
        <v>-62378.95</v>
      </c>
      <c r="E99" s="64">
        <v>21343.33</v>
      </c>
      <c r="G99" s="64">
        <v>202898.66400000005</v>
      </c>
      <c r="H99" s="64">
        <v>287364.13399999996</v>
      </c>
      <c r="I99" s="64">
        <v>244259.51389999996</v>
      </c>
      <c r="J99" s="64">
        <v>-41360.849899999914</v>
      </c>
      <c r="K99" s="64">
        <v>-28952.594929999937</v>
      </c>
      <c r="L99" s="84">
        <v>0.89900000000000002</v>
      </c>
      <c r="M99" s="64"/>
    </row>
    <row r="100" spans="1:13" ht="27" customHeight="1">
      <c r="A100" s="32" t="s">
        <v>132</v>
      </c>
      <c r="B100" s="64">
        <v>177556.95020000002</v>
      </c>
      <c r="C100" s="64">
        <v>25461.75</v>
      </c>
      <c r="D100" s="64">
        <v>-26934.799999999999</v>
      </c>
      <c r="E100" s="64">
        <v>6931.2400000000007</v>
      </c>
      <c r="G100" s="64">
        <v>183015.14020000002</v>
      </c>
      <c r="H100" s="64">
        <v>168727.99100000001</v>
      </c>
      <c r="I100" s="64">
        <v>143418.79235</v>
      </c>
      <c r="J100" s="64">
        <v>39596.34785000002</v>
      </c>
      <c r="K100" s="64">
        <v>27717.443495000014</v>
      </c>
      <c r="L100" s="84">
        <v>1.1639999999999999</v>
      </c>
      <c r="M100" s="64"/>
    </row>
    <row r="101" spans="1:13">
      <c r="A101" s="4" t="s">
        <v>133</v>
      </c>
      <c r="B101" s="64">
        <v>263882.60639999999</v>
      </c>
      <c r="C101" s="64">
        <v>47668.85</v>
      </c>
      <c r="D101" s="64">
        <v>-37824.15</v>
      </c>
      <c r="E101" s="64">
        <v>15621.130000000001</v>
      </c>
      <c r="G101" s="64">
        <v>289348.43640000001</v>
      </c>
      <c r="H101" s="64">
        <v>311015.11900000001</v>
      </c>
      <c r="I101" s="64">
        <v>264362.85115</v>
      </c>
      <c r="J101" s="64">
        <v>24985.585250000004</v>
      </c>
      <c r="K101" s="64">
        <v>17489.909675000003</v>
      </c>
      <c r="L101" s="84">
        <v>1.056</v>
      </c>
      <c r="M101" s="64"/>
    </row>
    <row r="102" spans="1:13">
      <c r="A102" s="4" t="s">
        <v>134</v>
      </c>
      <c r="B102" s="64">
        <v>72010.276800000007</v>
      </c>
      <c r="C102" s="64">
        <v>12505.199999999999</v>
      </c>
      <c r="D102" s="64">
        <v>-24206.3</v>
      </c>
      <c r="E102" s="64">
        <v>2479.6200000000003</v>
      </c>
      <c r="G102" s="64">
        <v>62788.796800000011</v>
      </c>
      <c r="H102" s="64">
        <v>64198.669000000002</v>
      </c>
      <c r="I102" s="64">
        <v>54568.868649999997</v>
      </c>
      <c r="J102" s="64">
        <v>8219.9281500000143</v>
      </c>
      <c r="K102" s="64">
        <v>5753.94970500001</v>
      </c>
      <c r="L102" s="84">
        <v>1.0900000000000001</v>
      </c>
      <c r="M102" s="64"/>
    </row>
    <row r="103" spans="1:13">
      <c r="A103" s="4" t="s">
        <v>135</v>
      </c>
      <c r="B103" s="64">
        <v>106784.5058</v>
      </c>
      <c r="C103" s="64">
        <v>24145.95</v>
      </c>
      <c r="D103" s="64">
        <v>-24694.2</v>
      </c>
      <c r="E103" s="64">
        <v>4646.7800000000007</v>
      </c>
      <c r="G103" s="64">
        <v>110883.0358</v>
      </c>
      <c r="H103" s="64">
        <v>129711.70699999999</v>
      </c>
      <c r="I103" s="64">
        <v>110254.95095</v>
      </c>
      <c r="J103" s="64">
        <v>628.08484999999928</v>
      </c>
      <c r="K103" s="64">
        <v>439.65939499999945</v>
      </c>
      <c r="L103" s="84">
        <v>1.0029999999999999</v>
      </c>
      <c r="M103" s="64"/>
    </row>
    <row r="104" spans="1:13">
      <c r="A104" s="4" t="s">
        <v>136</v>
      </c>
      <c r="B104" s="64">
        <v>74220.098400000003</v>
      </c>
      <c r="C104" s="64">
        <v>8350.4</v>
      </c>
      <c r="D104" s="64">
        <v>-17963.899999999998</v>
      </c>
      <c r="E104" s="64">
        <v>2722.38</v>
      </c>
      <c r="G104" s="64">
        <v>67328.978400000007</v>
      </c>
      <c r="H104" s="64">
        <v>79664.764999999999</v>
      </c>
      <c r="I104" s="64">
        <v>67715.05025</v>
      </c>
      <c r="J104" s="64">
        <v>-386.07184999999299</v>
      </c>
      <c r="K104" s="64">
        <v>-270.25029499999505</v>
      </c>
      <c r="L104" s="84">
        <v>0.997</v>
      </c>
      <c r="M104" s="64"/>
    </row>
    <row r="105" spans="1:13" ht="27" customHeight="1">
      <c r="A105" s="32" t="s">
        <v>137</v>
      </c>
      <c r="B105" s="64">
        <v>0</v>
      </c>
      <c r="C105" s="64">
        <v>0</v>
      </c>
      <c r="D105" s="64">
        <v>0</v>
      </c>
      <c r="E105" s="64">
        <v>0</v>
      </c>
      <c r="G105" s="64">
        <v>0</v>
      </c>
      <c r="H105" s="64">
        <v>47197.924179999995</v>
      </c>
      <c r="I105" s="64">
        <v>40118.235552999991</v>
      </c>
      <c r="J105" s="64">
        <v>-40118.235552999991</v>
      </c>
      <c r="K105" s="64">
        <v>-28082.764887099991</v>
      </c>
      <c r="L105" s="84">
        <v>0.40500000000000003</v>
      </c>
      <c r="M105" s="64"/>
    </row>
    <row r="106" spans="1:13">
      <c r="A106" s="4" t="s">
        <v>138</v>
      </c>
      <c r="B106" s="64">
        <v>0</v>
      </c>
      <c r="C106" s="64">
        <v>0</v>
      </c>
      <c r="D106" s="64">
        <v>0</v>
      </c>
      <c r="E106" s="64">
        <v>0</v>
      </c>
      <c r="G106" s="64">
        <v>0</v>
      </c>
      <c r="H106" s="64">
        <v>48840.723999999995</v>
      </c>
      <c r="I106" s="64">
        <v>41514.615399999995</v>
      </c>
      <c r="J106" s="64">
        <v>-41514.615399999995</v>
      </c>
      <c r="K106" s="64">
        <v>-29060.230779999994</v>
      </c>
      <c r="L106" s="84">
        <v>0.40500000000000003</v>
      </c>
      <c r="M106" s="64"/>
    </row>
    <row r="107" spans="1:13">
      <c r="A107" s="4" t="s">
        <v>139</v>
      </c>
      <c r="B107" s="64">
        <v>0</v>
      </c>
      <c r="C107" s="64">
        <v>0</v>
      </c>
      <c r="D107" s="64">
        <v>0</v>
      </c>
      <c r="E107" s="64">
        <v>0</v>
      </c>
      <c r="G107" s="64">
        <v>0</v>
      </c>
      <c r="H107" s="64">
        <v>59387.673999999999</v>
      </c>
      <c r="I107" s="64">
        <v>50479.522899999996</v>
      </c>
      <c r="J107" s="64">
        <v>-50479.522899999996</v>
      </c>
      <c r="K107" s="64">
        <v>-35335.666029999993</v>
      </c>
      <c r="L107" s="84">
        <v>0.40500000000000003</v>
      </c>
      <c r="M107" s="64"/>
    </row>
    <row r="108" spans="1:13">
      <c r="A108" s="4" t="s">
        <v>140</v>
      </c>
      <c r="B108" s="64">
        <v>38797.876600000003</v>
      </c>
      <c r="C108" s="64">
        <v>5343.95</v>
      </c>
      <c r="D108" s="64">
        <v>-17243.95</v>
      </c>
      <c r="E108" s="64">
        <v>2086.75</v>
      </c>
      <c r="G108" s="64">
        <v>28984.626600000003</v>
      </c>
      <c r="H108" s="64">
        <v>35690.048999999999</v>
      </c>
      <c r="I108" s="64">
        <v>30336.541649999999</v>
      </c>
      <c r="J108" s="64">
        <v>-1351.915049999996</v>
      </c>
      <c r="K108" s="64">
        <v>-946.34053499999709</v>
      </c>
      <c r="L108" s="84">
        <v>0.97299999999999998</v>
      </c>
      <c r="M108" s="64"/>
    </row>
    <row r="109" spans="1:13">
      <c r="A109" s="4" t="s">
        <v>141</v>
      </c>
      <c r="B109" s="64">
        <v>174766.98120000001</v>
      </c>
      <c r="C109" s="64">
        <v>20392.349999999999</v>
      </c>
      <c r="D109" s="64">
        <v>-44445.65</v>
      </c>
      <c r="E109" s="64">
        <v>8640.25</v>
      </c>
      <c r="G109" s="64">
        <v>159353.93120000002</v>
      </c>
      <c r="H109" s="64">
        <v>237805.503</v>
      </c>
      <c r="I109" s="64">
        <v>202134.67754999999</v>
      </c>
      <c r="J109" s="64">
        <v>-42780.746349999972</v>
      </c>
      <c r="K109" s="64">
        <v>-29946.522444999977</v>
      </c>
      <c r="L109" s="84">
        <v>0.874</v>
      </c>
      <c r="M109" s="64"/>
    </row>
    <row r="110" spans="1:13">
      <c r="A110" s="4" t="s">
        <v>142</v>
      </c>
      <c r="B110" s="64">
        <v>271903.59419999999</v>
      </c>
      <c r="C110" s="64">
        <v>101738.2</v>
      </c>
      <c r="D110" s="64">
        <v>-51500.65</v>
      </c>
      <c r="E110" s="64">
        <v>51827.22</v>
      </c>
      <c r="G110" s="64">
        <v>373968.36419999995</v>
      </c>
      <c r="H110" s="64">
        <v>476929.18699999998</v>
      </c>
      <c r="I110" s="64">
        <v>405389.80894999998</v>
      </c>
      <c r="J110" s="64">
        <v>-31421.444750000024</v>
      </c>
      <c r="K110" s="64">
        <v>-21995.011325000014</v>
      </c>
      <c r="L110" s="84">
        <v>0.95399999999999996</v>
      </c>
      <c r="M110" s="64"/>
    </row>
    <row r="111" spans="1:13">
      <c r="A111" s="4" t="s">
        <v>143</v>
      </c>
      <c r="B111" s="64">
        <v>195108.1398</v>
      </c>
      <c r="C111" s="64">
        <v>35507.9</v>
      </c>
      <c r="D111" s="64">
        <v>-19257.599999999999</v>
      </c>
      <c r="E111" s="64">
        <v>16999.66</v>
      </c>
      <c r="G111" s="64">
        <v>228358.0998</v>
      </c>
      <c r="H111" s="64">
        <v>315561.89399999997</v>
      </c>
      <c r="I111" s="64">
        <v>268227.60989999998</v>
      </c>
      <c r="J111" s="64">
        <v>-39869.510099999985</v>
      </c>
      <c r="K111" s="64">
        <v>-27908.657069999987</v>
      </c>
      <c r="L111" s="84">
        <v>0.91200000000000003</v>
      </c>
      <c r="M111" s="64"/>
    </row>
    <row r="112" spans="1:13">
      <c r="A112" s="4" t="s">
        <v>144</v>
      </c>
      <c r="B112" s="64">
        <v>0</v>
      </c>
      <c r="C112" s="64">
        <v>0</v>
      </c>
      <c r="D112" s="64">
        <v>0</v>
      </c>
      <c r="E112" s="64">
        <v>0</v>
      </c>
      <c r="G112" s="64">
        <v>0</v>
      </c>
      <c r="H112" s="64">
        <v>102547.96093</v>
      </c>
      <c r="I112" s="64">
        <v>87165.766790499998</v>
      </c>
      <c r="J112" s="64">
        <v>-87165.766790499998</v>
      </c>
      <c r="K112" s="64">
        <v>-61016.036753349996</v>
      </c>
      <c r="L112" s="84">
        <v>0.40500000000000003</v>
      </c>
      <c r="M112" s="64"/>
    </row>
    <row r="113" spans="1:13">
      <c r="A113" s="4" t="s">
        <v>145</v>
      </c>
      <c r="B113" s="64">
        <v>41456.308600000004</v>
      </c>
      <c r="C113" s="64">
        <v>5862.45</v>
      </c>
      <c r="D113" s="64">
        <v>-9855.75</v>
      </c>
      <c r="E113" s="64">
        <v>4247.96</v>
      </c>
      <c r="G113" s="64">
        <v>41710.9686</v>
      </c>
      <c r="H113" s="64">
        <v>57495.199999999997</v>
      </c>
      <c r="I113" s="64">
        <v>48870.92</v>
      </c>
      <c r="J113" s="64">
        <v>-7159.9513999999981</v>
      </c>
      <c r="K113" s="64">
        <v>-5011.9659799999981</v>
      </c>
      <c r="L113" s="84">
        <v>0.91300000000000003</v>
      </c>
      <c r="M113" s="64"/>
    </row>
    <row r="114" spans="1:13">
      <c r="A114" s="4" t="s">
        <v>146</v>
      </c>
      <c r="B114" s="64">
        <v>0</v>
      </c>
      <c r="C114" s="64">
        <v>0</v>
      </c>
      <c r="D114" s="64">
        <v>0</v>
      </c>
      <c r="E114" s="64">
        <v>0</v>
      </c>
      <c r="G114" s="64">
        <v>0</v>
      </c>
      <c r="H114" s="64">
        <v>52132.998</v>
      </c>
      <c r="I114" s="64">
        <v>44313.048299999995</v>
      </c>
      <c r="J114" s="64">
        <v>-44313.048299999995</v>
      </c>
      <c r="K114" s="64">
        <v>-31019.133809999996</v>
      </c>
      <c r="L114" s="84">
        <v>0.40500000000000003</v>
      </c>
      <c r="M114" s="64"/>
    </row>
    <row r="115" spans="1:13">
      <c r="A115" s="4" t="s">
        <v>147</v>
      </c>
      <c r="B115" s="64">
        <v>0</v>
      </c>
      <c r="C115" s="64">
        <v>0</v>
      </c>
      <c r="D115" s="64">
        <v>0</v>
      </c>
      <c r="E115" s="64">
        <v>0</v>
      </c>
      <c r="G115" s="64">
        <v>0</v>
      </c>
      <c r="H115" s="64">
        <v>83667.368450000009</v>
      </c>
      <c r="I115" s="64">
        <v>71117.263182499999</v>
      </c>
      <c r="J115" s="64">
        <v>-71117.263182499999</v>
      </c>
      <c r="K115" s="64">
        <v>-49782.084227749998</v>
      </c>
      <c r="L115" s="84">
        <v>0.40500000000000003</v>
      </c>
      <c r="M115" s="64"/>
    </row>
    <row r="116" spans="1:13">
      <c r="A116" s="4" t="s">
        <v>148</v>
      </c>
      <c r="B116" s="64">
        <v>338813.00459999999</v>
      </c>
      <c r="C116" s="64">
        <v>54373.65</v>
      </c>
      <c r="D116" s="64">
        <v>-45641.599999999999</v>
      </c>
      <c r="E116" s="64">
        <v>32311.050000000003</v>
      </c>
      <c r="G116" s="64">
        <v>379856.10459999996</v>
      </c>
      <c r="H116" s="64">
        <v>437757.49200000003</v>
      </c>
      <c r="I116" s="64">
        <v>372093.86820000003</v>
      </c>
      <c r="J116" s="64">
        <v>7762.2363999999361</v>
      </c>
      <c r="K116" s="64">
        <v>5433.5654799999547</v>
      </c>
      <c r="L116" s="84">
        <v>1.012</v>
      </c>
      <c r="M116" s="64"/>
    </row>
    <row r="117" spans="1:13">
      <c r="A117" s="4" t="s">
        <v>149</v>
      </c>
      <c r="B117" s="64">
        <v>63490.833000000006</v>
      </c>
      <c r="C117" s="64">
        <v>74515.25</v>
      </c>
      <c r="D117" s="64">
        <v>-69303.05</v>
      </c>
      <c r="E117" s="64">
        <v>10138.120000000001</v>
      </c>
      <c r="G117" s="64">
        <v>78841.153000000006</v>
      </c>
      <c r="H117" s="64">
        <v>100523.429</v>
      </c>
      <c r="I117" s="64">
        <v>85444.914650000006</v>
      </c>
      <c r="J117" s="64">
        <v>-6603.7616500000004</v>
      </c>
      <c r="K117" s="64">
        <v>-4622.6331549999995</v>
      </c>
      <c r="L117" s="84">
        <v>0.95399999999999996</v>
      </c>
      <c r="M117" s="64"/>
    </row>
    <row r="118" spans="1:13">
      <c r="A118" s="4" t="s">
        <v>150</v>
      </c>
      <c r="B118" s="64">
        <v>146097.45360000001</v>
      </c>
      <c r="C118" s="64">
        <v>52846.2</v>
      </c>
      <c r="D118" s="64">
        <v>-40316.35</v>
      </c>
      <c r="E118" s="64">
        <v>11952.19</v>
      </c>
      <c r="G118" s="64">
        <v>170579.49360000002</v>
      </c>
      <c r="H118" s="64">
        <v>182950.277</v>
      </c>
      <c r="I118" s="64">
        <v>155507.73545000001</v>
      </c>
      <c r="J118" s="64">
        <v>15071.758150000009</v>
      </c>
      <c r="K118" s="64">
        <v>10550.230705000005</v>
      </c>
      <c r="L118" s="84">
        <v>1.0580000000000001</v>
      </c>
      <c r="M118" s="64"/>
    </row>
    <row r="119" spans="1:13">
      <c r="A119" s="4" t="s">
        <v>151</v>
      </c>
      <c r="B119" s="64">
        <v>16127.820800000001</v>
      </c>
      <c r="C119" s="64">
        <v>17988.55</v>
      </c>
      <c r="D119" s="64">
        <v>-348.5</v>
      </c>
      <c r="E119" s="64">
        <v>8397.1500000000015</v>
      </c>
      <c r="G119" s="64">
        <v>42165.020800000006</v>
      </c>
      <c r="H119" s="64">
        <v>61219.803</v>
      </c>
      <c r="I119" s="64">
        <v>52036.832549999999</v>
      </c>
      <c r="J119" s="64">
        <v>-9871.8117499999935</v>
      </c>
      <c r="K119" s="64">
        <v>-6910.2682249999953</v>
      </c>
      <c r="L119" s="84">
        <v>0.88700000000000001</v>
      </c>
      <c r="M119" s="64"/>
    </row>
    <row r="120" spans="1:13">
      <c r="A120" s="4" t="s">
        <v>152</v>
      </c>
      <c r="B120" s="64">
        <v>341762.20260000002</v>
      </c>
      <c r="C120" s="64">
        <v>84575</v>
      </c>
      <c r="D120" s="64">
        <v>-3342.2</v>
      </c>
      <c r="E120" s="64">
        <v>48529.9</v>
      </c>
      <c r="G120" s="64">
        <v>471524.90260000003</v>
      </c>
      <c r="H120" s="64">
        <v>506674.04399999999</v>
      </c>
      <c r="I120" s="64">
        <v>430672.9374</v>
      </c>
      <c r="J120" s="64">
        <v>40851.965200000035</v>
      </c>
      <c r="K120" s="64">
        <v>28596.375640000024</v>
      </c>
      <c r="L120" s="84">
        <v>1.056</v>
      </c>
      <c r="M120" s="64"/>
    </row>
    <row r="121" spans="1:13">
      <c r="A121" s="4" t="s">
        <v>153</v>
      </c>
      <c r="B121" s="64">
        <v>942606.60340000002</v>
      </c>
      <c r="C121" s="64">
        <v>177729.05</v>
      </c>
      <c r="D121" s="64">
        <v>-79208.95</v>
      </c>
      <c r="E121" s="64">
        <v>112506.00000000001</v>
      </c>
      <c r="G121" s="64">
        <v>1153632.7034</v>
      </c>
      <c r="H121" s="64">
        <v>1300422.5419999999</v>
      </c>
      <c r="I121" s="64">
        <v>1105359.1606999999</v>
      </c>
      <c r="J121" s="64">
        <v>48273.542700000107</v>
      </c>
      <c r="K121" s="64">
        <v>33791.479890000075</v>
      </c>
      <c r="L121" s="84">
        <v>1.026</v>
      </c>
      <c r="M121" s="64"/>
    </row>
    <row r="122" spans="1:13">
      <c r="A122" s="4" t="s">
        <v>154</v>
      </c>
      <c r="B122" s="64">
        <v>24821.724200000001</v>
      </c>
      <c r="C122" s="64">
        <v>6473.5999999999995</v>
      </c>
      <c r="D122" s="64">
        <v>-1537.6499999999999</v>
      </c>
      <c r="E122" s="64">
        <v>3900.65</v>
      </c>
      <c r="G122" s="64">
        <v>33658.324200000003</v>
      </c>
      <c r="H122" s="64">
        <v>54142.745999999999</v>
      </c>
      <c r="I122" s="64">
        <v>46021.3341</v>
      </c>
      <c r="J122" s="64">
        <v>-12363.009899999997</v>
      </c>
      <c r="K122" s="64">
        <v>-8654.1069299999981</v>
      </c>
      <c r="L122" s="84">
        <v>0.84</v>
      </c>
      <c r="M122" s="64"/>
    </row>
    <row r="123" spans="1:13">
      <c r="A123" s="4" t="s">
        <v>155</v>
      </c>
      <c r="B123" s="64">
        <v>11877.0988</v>
      </c>
      <c r="C123" s="64">
        <v>3091.45</v>
      </c>
      <c r="D123" s="64">
        <v>-1203.5999999999999</v>
      </c>
      <c r="E123" s="64">
        <v>1502.63</v>
      </c>
      <c r="G123" s="64">
        <v>15267.578799999999</v>
      </c>
      <c r="H123" s="64">
        <v>20371.039000000001</v>
      </c>
      <c r="I123" s="64">
        <v>17315.383150000001</v>
      </c>
      <c r="J123" s="64">
        <v>-2047.8043500000022</v>
      </c>
      <c r="K123" s="64">
        <v>-1433.4630450000013</v>
      </c>
      <c r="L123" s="84">
        <v>0.93</v>
      </c>
      <c r="M123" s="64"/>
    </row>
    <row r="124" spans="1:13">
      <c r="A124" s="4" t="s">
        <v>156</v>
      </c>
      <c r="B124" s="64">
        <v>58178.122800000005</v>
      </c>
      <c r="C124" s="64">
        <v>42060.549999999996</v>
      </c>
      <c r="D124" s="64">
        <v>-39080.449999999997</v>
      </c>
      <c r="E124" s="64">
        <v>11107.12</v>
      </c>
      <c r="G124" s="64">
        <v>72265.342799999999</v>
      </c>
      <c r="H124" s="64">
        <v>86041.760999999999</v>
      </c>
      <c r="I124" s="64">
        <v>73135.496849999996</v>
      </c>
      <c r="J124" s="64">
        <v>-870.15404999999737</v>
      </c>
      <c r="K124" s="64">
        <v>-609.10783499999809</v>
      </c>
      <c r="L124" s="84">
        <v>0.99299999999999999</v>
      </c>
      <c r="M124" s="64"/>
    </row>
    <row r="125" spans="1:13">
      <c r="A125" s="4" t="s">
        <v>157</v>
      </c>
      <c r="B125" s="64">
        <v>47144.2454</v>
      </c>
      <c r="C125" s="64">
        <v>13041.55</v>
      </c>
      <c r="D125" s="64">
        <v>-324.7</v>
      </c>
      <c r="E125" s="64">
        <v>5512.93</v>
      </c>
      <c r="G125" s="64">
        <v>65374.025399999999</v>
      </c>
      <c r="H125" s="64">
        <v>69560.03</v>
      </c>
      <c r="I125" s="64">
        <v>59126.025499999996</v>
      </c>
      <c r="J125" s="64">
        <v>6247.9999000000025</v>
      </c>
      <c r="K125" s="64">
        <v>4373.5999300000012</v>
      </c>
      <c r="L125" s="84">
        <v>1.0629999999999999</v>
      </c>
      <c r="M125" s="64"/>
    </row>
    <row r="126" spans="1:13">
      <c r="A126" s="4" t="s">
        <v>158</v>
      </c>
      <c r="B126" s="64">
        <v>29347.981600000003</v>
      </c>
      <c r="C126" s="64">
        <v>3208.75</v>
      </c>
      <c r="D126" s="64">
        <v>-4492.25</v>
      </c>
      <c r="E126" s="64">
        <v>5645.5300000000007</v>
      </c>
      <c r="G126" s="64">
        <v>33710.011600000005</v>
      </c>
      <c r="H126" s="64">
        <v>43651.891000000003</v>
      </c>
      <c r="I126" s="64">
        <v>37104.107349999998</v>
      </c>
      <c r="J126" s="64">
        <v>-3394.0957499999931</v>
      </c>
      <c r="K126" s="64">
        <v>-2375.867024999995</v>
      </c>
      <c r="L126" s="84">
        <v>0.94599999999999995</v>
      </c>
      <c r="M126" s="64"/>
    </row>
    <row r="127" spans="1:13">
      <c r="A127" s="4" t="s">
        <v>159</v>
      </c>
      <c r="B127" s="64">
        <v>11915.8676</v>
      </c>
      <c r="C127" s="64">
        <v>31259.599999999999</v>
      </c>
      <c r="D127" s="64">
        <v>-1367.6499999999999</v>
      </c>
      <c r="E127" s="64">
        <v>7789.5700000000006</v>
      </c>
      <c r="G127" s="64">
        <v>49597.387600000002</v>
      </c>
      <c r="H127" s="64">
        <v>64377.078000000001</v>
      </c>
      <c r="I127" s="64">
        <v>54720.516300000003</v>
      </c>
      <c r="J127" s="64">
        <v>-5123.1287000000011</v>
      </c>
      <c r="K127" s="64">
        <v>-3586.1900900000005</v>
      </c>
      <c r="L127" s="84">
        <v>0.94399999999999995</v>
      </c>
      <c r="M127" s="64"/>
    </row>
    <row r="128" spans="1:13">
      <c r="A128" s="4" t="s">
        <v>160</v>
      </c>
      <c r="B128" s="64">
        <v>63087.914400000001</v>
      </c>
      <c r="C128" s="64">
        <v>13416.4</v>
      </c>
      <c r="D128" s="64">
        <v>-15544.8</v>
      </c>
      <c r="E128" s="64">
        <v>552.67000000000007</v>
      </c>
      <c r="G128" s="64">
        <v>61512.184399999998</v>
      </c>
      <c r="H128" s="64">
        <v>58963.688000000002</v>
      </c>
      <c r="I128" s="64">
        <v>50119.1348</v>
      </c>
      <c r="J128" s="64">
        <v>11393.049599999998</v>
      </c>
      <c r="K128" s="64">
        <v>7975.1347199999982</v>
      </c>
      <c r="L128" s="84">
        <v>1.135</v>
      </c>
      <c r="M128" s="64"/>
    </row>
    <row r="129" spans="1:13">
      <c r="A129" s="4" t="s">
        <v>161</v>
      </c>
      <c r="B129" s="64">
        <v>33108.555200000003</v>
      </c>
      <c r="C129" s="64">
        <v>9985.7999999999993</v>
      </c>
      <c r="D129" s="64">
        <v>-34.85</v>
      </c>
      <c r="E129" s="64">
        <v>6927.5000000000009</v>
      </c>
      <c r="G129" s="64">
        <v>49987.0052</v>
      </c>
      <c r="H129" s="64">
        <v>62389.131000000001</v>
      </c>
      <c r="I129" s="64">
        <v>53030.761350000001</v>
      </c>
      <c r="J129" s="64">
        <v>-3043.7561500000011</v>
      </c>
      <c r="K129" s="64">
        <v>-2130.6293050000008</v>
      </c>
      <c r="L129" s="84">
        <v>0.96599999999999997</v>
      </c>
      <c r="M129" s="64"/>
    </row>
    <row r="130" spans="1:13">
      <c r="A130" s="4" t="s">
        <v>162</v>
      </c>
      <c r="B130" s="64">
        <v>26702.011000000002</v>
      </c>
      <c r="C130" s="64">
        <v>9724</v>
      </c>
      <c r="D130" s="64">
        <v>-292.39999999999998</v>
      </c>
      <c r="E130" s="64">
        <v>9881.42</v>
      </c>
      <c r="G130" s="64">
        <v>46015.031000000003</v>
      </c>
      <c r="H130" s="64">
        <v>53452.625</v>
      </c>
      <c r="I130" s="64">
        <v>45434.731249999997</v>
      </c>
      <c r="J130" s="64">
        <v>580.29975000000559</v>
      </c>
      <c r="K130" s="64">
        <v>406.20982500000389</v>
      </c>
      <c r="L130" s="84">
        <v>1.008</v>
      </c>
      <c r="M130" s="64"/>
    </row>
    <row r="131" spans="1:13">
      <c r="A131" s="4" t="s">
        <v>163</v>
      </c>
      <c r="B131" s="64">
        <v>127315.35460000001</v>
      </c>
      <c r="C131" s="64">
        <v>22650.799999999999</v>
      </c>
      <c r="D131" s="64">
        <v>-24951.75</v>
      </c>
      <c r="E131" s="64">
        <v>14438.44</v>
      </c>
      <c r="G131" s="64">
        <v>139452.84460000001</v>
      </c>
      <c r="H131" s="64">
        <v>199864.50099999999</v>
      </c>
      <c r="I131" s="64">
        <v>169884.82584999999</v>
      </c>
      <c r="J131" s="64">
        <v>-30431.981249999983</v>
      </c>
      <c r="K131" s="64">
        <v>-21302.386874999986</v>
      </c>
      <c r="L131" s="84">
        <v>0.89300000000000002</v>
      </c>
      <c r="M131" s="64"/>
    </row>
    <row r="132" spans="1:13">
      <c r="A132" s="4" t="s">
        <v>164</v>
      </c>
      <c r="B132" s="64">
        <v>15500.597</v>
      </c>
      <c r="C132" s="64">
        <v>48059.85</v>
      </c>
      <c r="D132" s="64">
        <v>-18016.599999999999</v>
      </c>
      <c r="E132" s="64">
        <v>12979.500000000002</v>
      </c>
      <c r="G132" s="64">
        <v>58523.347000000002</v>
      </c>
      <c r="H132" s="64">
        <v>76059.002999999997</v>
      </c>
      <c r="I132" s="64">
        <v>64650.152549999999</v>
      </c>
      <c r="J132" s="64">
        <v>-6126.8055499999973</v>
      </c>
      <c r="K132" s="64">
        <v>-4288.7638849999976</v>
      </c>
      <c r="L132" s="84">
        <v>0.94399999999999995</v>
      </c>
      <c r="M132" s="64"/>
    </row>
    <row r="133" spans="1:13">
      <c r="A133" s="4" t="s">
        <v>165</v>
      </c>
      <c r="B133" s="64">
        <v>82207.855800000005</v>
      </c>
      <c r="C133" s="64">
        <v>22539.45</v>
      </c>
      <c r="D133" s="64">
        <v>-15939.199999999999</v>
      </c>
      <c r="E133" s="64">
        <v>9732.5</v>
      </c>
      <c r="G133" s="64">
        <v>98540.605800000005</v>
      </c>
      <c r="H133" s="64">
        <v>121125.958</v>
      </c>
      <c r="I133" s="64">
        <v>102957.0643</v>
      </c>
      <c r="J133" s="64">
        <v>-4416.4584999999934</v>
      </c>
      <c r="K133" s="64">
        <v>-3091.5209499999951</v>
      </c>
      <c r="L133" s="84">
        <v>0.97399999999999998</v>
      </c>
      <c r="M133" s="64"/>
    </row>
    <row r="134" spans="1:13">
      <c r="A134" s="4" t="s">
        <v>166</v>
      </c>
      <c r="B134" s="64">
        <v>37805.118399999999</v>
      </c>
      <c r="C134" s="64">
        <v>7848.9</v>
      </c>
      <c r="D134" s="64">
        <v>-6714.15</v>
      </c>
      <c r="E134" s="64">
        <v>3580.03</v>
      </c>
      <c r="G134" s="64">
        <v>42519.898399999998</v>
      </c>
      <c r="H134" s="64">
        <v>57104.52</v>
      </c>
      <c r="I134" s="64">
        <v>48538.841999999997</v>
      </c>
      <c r="J134" s="64">
        <v>-6018.9435999999987</v>
      </c>
      <c r="K134" s="64">
        <v>-4213.2605199999989</v>
      </c>
      <c r="L134" s="84">
        <v>0.92600000000000005</v>
      </c>
      <c r="M134" s="64"/>
    </row>
    <row r="135" spans="1:13">
      <c r="A135" s="4" t="s">
        <v>167</v>
      </c>
      <c r="B135" s="64">
        <v>158632.23740000001</v>
      </c>
      <c r="C135" s="64">
        <v>23939.399999999998</v>
      </c>
      <c r="D135" s="64">
        <v>-44290.1</v>
      </c>
      <c r="E135" s="64">
        <v>11877.390000000001</v>
      </c>
      <c r="G135" s="64">
        <v>150158.92740000002</v>
      </c>
      <c r="H135" s="64">
        <v>166716.34099999999</v>
      </c>
      <c r="I135" s="64">
        <v>141708.88984999998</v>
      </c>
      <c r="J135" s="64">
        <v>8450.0375500000373</v>
      </c>
      <c r="K135" s="64">
        <v>5915.0262850000254</v>
      </c>
      <c r="L135" s="84">
        <v>1.0349999999999999</v>
      </c>
      <c r="M135" s="64"/>
    </row>
    <row r="136" spans="1:13">
      <c r="A136" s="4" t="s">
        <v>168</v>
      </c>
      <c r="B136" s="64">
        <v>41507.538800000002</v>
      </c>
      <c r="C136" s="64">
        <v>3524.95</v>
      </c>
      <c r="D136" s="64">
        <v>-17946.899999999998</v>
      </c>
      <c r="E136" s="64">
        <v>1486.3100000000002</v>
      </c>
      <c r="G136" s="64">
        <v>28571.898800000006</v>
      </c>
      <c r="H136" s="64">
        <v>37279.699000000001</v>
      </c>
      <c r="I136" s="64">
        <v>31687.744149999999</v>
      </c>
      <c r="J136" s="64">
        <v>-3115.8453499999923</v>
      </c>
      <c r="K136" s="64">
        <v>-2181.0917449999943</v>
      </c>
      <c r="L136" s="84">
        <v>0.94099999999999995</v>
      </c>
      <c r="M136" s="64"/>
    </row>
    <row r="137" spans="1:13">
      <c r="A137" s="4" t="s">
        <v>169</v>
      </c>
      <c r="B137" s="64">
        <v>46136.256600000001</v>
      </c>
      <c r="C137" s="64">
        <v>17260.95</v>
      </c>
      <c r="D137" s="64">
        <v>-6686.95</v>
      </c>
      <c r="E137" s="64">
        <v>6305.64</v>
      </c>
      <c r="G137" s="64">
        <v>63015.8966</v>
      </c>
      <c r="H137" s="64">
        <v>68476.19</v>
      </c>
      <c r="I137" s="64">
        <v>58204.761500000001</v>
      </c>
      <c r="J137" s="64">
        <v>4811.1350999999995</v>
      </c>
      <c r="K137" s="64">
        <v>3367.7945699999996</v>
      </c>
      <c r="L137" s="84">
        <v>1.0489999999999999</v>
      </c>
      <c r="M137" s="64"/>
    </row>
    <row r="138" spans="1:13" ht="27" customHeight="1">
      <c r="A138" s="32" t="s">
        <v>170</v>
      </c>
      <c r="B138" s="64">
        <v>20388.235000000001</v>
      </c>
      <c r="C138" s="64">
        <v>145395.9</v>
      </c>
      <c r="D138" s="64">
        <v>-85</v>
      </c>
      <c r="E138" s="64">
        <v>19645.2</v>
      </c>
      <c r="G138" s="64">
        <v>185344.33500000002</v>
      </c>
      <c r="H138" s="64">
        <v>207993.163</v>
      </c>
      <c r="I138" s="64">
        <v>176794.18854999999</v>
      </c>
      <c r="J138" s="64">
        <v>8550.1464500000293</v>
      </c>
      <c r="K138" s="64">
        <v>5985.1025150000205</v>
      </c>
      <c r="L138" s="84">
        <v>1.0289999999999999</v>
      </c>
      <c r="M138" s="64"/>
    </row>
    <row r="139" spans="1:13">
      <c r="A139" s="4" t="s">
        <v>171</v>
      </c>
      <c r="B139" s="64">
        <v>318608.92139999999</v>
      </c>
      <c r="C139" s="64">
        <v>124130.59999999999</v>
      </c>
      <c r="D139" s="64">
        <v>-59854.45</v>
      </c>
      <c r="E139" s="64">
        <v>24776.140000000003</v>
      </c>
      <c r="G139" s="64">
        <v>407661.21140000003</v>
      </c>
      <c r="H139" s="64">
        <v>412262.98200000002</v>
      </c>
      <c r="I139" s="64">
        <v>350423.53470000002</v>
      </c>
      <c r="J139" s="64">
        <v>57237.676700000011</v>
      </c>
      <c r="K139" s="64">
        <v>40066.373690000008</v>
      </c>
      <c r="L139" s="84">
        <v>1.097</v>
      </c>
      <c r="M139" s="64"/>
    </row>
    <row r="140" spans="1:13">
      <c r="A140" s="4" t="s">
        <v>172</v>
      </c>
      <c r="B140" s="64">
        <v>31463.650400000002</v>
      </c>
      <c r="C140" s="64">
        <v>5535.2</v>
      </c>
      <c r="D140" s="64">
        <v>-8398</v>
      </c>
      <c r="E140" s="64">
        <v>1628.2600000000002</v>
      </c>
      <c r="G140" s="64">
        <v>30229.110400000005</v>
      </c>
      <c r="H140" s="64">
        <v>38165.106</v>
      </c>
      <c r="I140" s="64">
        <v>32440.340099999998</v>
      </c>
      <c r="J140" s="64">
        <v>-2211.2296999999926</v>
      </c>
      <c r="K140" s="64">
        <v>-1547.8607899999947</v>
      </c>
      <c r="L140" s="84">
        <v>0.95899999999999996</v>
      </c>
      <c r="M140" s="64"/>
    </row>
    <row r="141" spans="1:13">
      <c r="A141" s="4" t="s">
        <v>173</v>
      </c>
      <c r="B141" s="64">
        <v>303486.32020000002</v>
      </c>
      <c r="C141" s="64">
        <v>61956.5</v>
      </c>
      <c r="D141" s="64">
        <v>-54603.15</v>
      </c>
      <c r="E141" s="64">
        <v>11631.400000000001</v>
      </c>
      <c r="G141" s="64">
        <v>322471.07020000002</v>
      </c>
      <c r="H141" s="64">
        <v>276168.66399999999</v>
      </c>
      <c r="I141" s="64">
        <v>234743.36439999999</v>
      </c>
      <c r="J141" s="64">
        <v>87727.705800000025</v>
      </c>
      <c r="K141" s="64">
        <v>61409.394060000013</v>
      </c>
      <c r="L141" s="84">
        <v>1.222</v>
      </c>
      <c r="M141" s="64"/>
    </row>
    <row r="142" spans="1:13">
      <c r="A142" s="4" t="s">
        <v>174</v>
      </c>
      <c r="B142" s="64">
        <v>102906.2412</v>
      </c>
      <c r="C142" s="64">
        <v>17208.25</v>
      </c>
      <c r="D142" s="64">
        <v>-31509.5</v>
      </c>
      <c r="E142" s="64">
        <v>6873.6100000000006</v>
      </c>
      <c r="G142" s="64">
        <v>95478.601200000005</v>
      </c>
      <c r="H142" s="64">
        <v>102852.181</v>
      </c>
      <c r="I142" s="64">
        <v>87424.35385</v>
      </c>
      <c r="J142" s="64">
        <v>8054.2473500000051</v>
      </c>
      <c r="K142" s="64">
        <v>5637.9731450000036</v>
      </c>
      <c r="L142" s="84">
        <v>1.0549999999999999</v>
      </c>
      <c r="M142" s="64"/>
    </row>
    <row r="143" spans="1:13">
      <c r="A143" s="4" t="s">
        <v>175</v>
      </c>
      <c r="B143" s="64">
        <v>173531.91800000001</v>
      </c>
      <c r="C143" s="64">
        <v>22734.95</v>
      </c>
      <c r="D143" s="64">
        <v>-33133.85</v>
      </c>
      <c r="E143" s="64">
        <v>13513.300000000001</v>
      </c>
      <c r="G143" s="64">
        <v>176646.318</v>
      </c>
      <c r="H143" s="64">
        <v>209964.891</v>
      </c>
      <c r="I143" s="64">
        <v>178470.15734999999</v>
      </c>
      <c r="J143" s="64">
        <v>-1823.8393499999947</v>
      </c>
      <c r="K143" s="64">
        <v>-1276.6875449999961</v>
      </c>
      <c r="L143" s="84">
        <v>0.99399999999999999</v>
      </c>
      <c r="M143" s="64"/>
    </row>
    <row r="144" spans="1:13" ht="27" customHeight="1">
      <c r="A144" s="32" t="s">
        <v>176</v>
      </c>
      <c r="B144" s="64">
        <v>111728.9124</v>
      </c>
      <c r="C144" s="64">
        <v>35120.299999999996</v>
      </c>
      <c r="D144" s="64">
        <v>-22598.95</v>
      </c>
      <c r="E144" s="64">
        <v>3392.3500000000004</v>
      </c>
      <c r="G144" s="64">
        <v>127642.61240000001</v>
      </c>
      <c r="H144" s="64">
        <v>126406.43399999999</v>
      </c>
      <c r="I144" s="64">
        <v>107445.46889999999</v>
      </c>
      <c r="J144" s="64">
        <v>20197.14350000002</v>
      </c>
      <c r="K144" s="64">
        <v>14138.000450000014</v>
      </c>
      <c r="L144" s="84">
        <v>1.1120000000000001</v>
      </c>
      <c r="M144" s="64"/>
    </row>
    <row r="145" spans="1:13">
      <c r="A145" s="4" t="s">
        <v>177</v>
      </c>
      <c r="B145" s="64">
        <v>242966.8388</v>
      </c>
      <c r="C145" s="64">
        <v>26463.899999999998</v>
      </c>
      <c r="D145" s="64">
        <v>-96276.099999999991</v>
      </c>
      <c r="E145" s="64">
        <v>10401.960000000001</v>
      </c>
      <c r="G145" s="64">
        <v>183556.59880000001</v>
      </c>
      <c r="H145" s="64">
        <v>222740.859</v>
      </c>
      <c r="I145" s="64">
        <v>189329.73014999999</v>
      </c>
      <c r="J145" s="64">
        <v>-5773.1313499999815</v>
      </c>
      <c r="K145" s="64">
        <v>-4041.1919449999868</v>
      </c>
      <c r="L145" s="84">
        <v>0.98199999999999998</v>
      </c>
      <c r="M145" s="64"/>
    </row>
    <row r="146" spans="1:13">
      <c r="A146" s="4" t="s">
        <v>178</v>
      </c>
      <c r="B146" s="64">
        <v>32881.480800000005</v>
      </c>
      <c r="C146" s="64">
        <v>7596.45</v>
      </c>
      <c r="D146" s="64">
        <v>-12276.55</v>
      </c>
      <c r="E146" s="64">
        <v>2937.4300000000003</v>
      </c>
      <c r="G146" s="64">
        <v>31138.810800000007</v>
      </c>
      <c r="H146" s="64">
        <v>41550.686000000002</v>
      </c>
      <c r="I146" s="64">
        <v>35318.083100000003</v>
      </c>
      <c r="J146" s="64">
        <v>-4179.2722999999969</v>
      </c>
      <c r="K146" s="64">
        <v>-2925.4906099999976</v>
      </c>
      <c r="L146" s="84">
        <v>0.93</v>
      </c>
      <c r="M146" s="64"/>
    </row>
    <row r="147" spans="1:13">
      <c r="A147" s="4" t="s">
        <v>179</v>
      </c>
      <c r="B147" s="64">
        <v>26376.63</v>
      </c>
      <c r="C147" s="64">
        <v>9051.65</v>
      </c>
      <c r="D147" s="64">
        <v>-9007.4499999999989</v>
      </c>
      <c r="E147" s="64">
        <v>2933.3500000000004</v>
      </c>
      <c r="G147" s="64">
        <v>29354.18</v>
      </c>
      <c r="H147" s="64">
        <v>36882.221000000005</v>
      </c>
      <c r="I147" s="64">
        <v>31349.887850000003</v>
      </c>
      <c r="J147" s="64">
        <v>-1995.7078500000025</v>
      </c>
      <c r="K147" s="64">
        <v>-1396.9954950000017</v>
      </c>
      <c r="L147" s="84">
        <v>0.96199999999999997</v>
      </c>
      <c r="M147" s="64"/>
    </row>
    <row r="148" spans="1:13">
      <c r="A148" s="4" t="s">
        <v>180</v>
      </c>
      <c r="B148" s="64">
        <v>343382.18460000004</v>
      </c>
      <c r="C148" s="64">
        <v>322478.95</v>
      </c>
      <c r="D148" s="64">
        <v>-276392.8</v>
      </c>
      <c r="E148" s="64">
        <v>35325.660000000003</v>
      </c>
      <c r="G148" s="64">
        <v>424793.99460000009</v>
      </c>
      <c r="H148" s="64">
        <v>534231.55700000003</v>
      </c>
      <c r="I148" s="64">
        <v>454096.82345000003</v>
      </c>
      <c r="J148" s="64">
        <v>-29302.828849999933</v>
      </c>
      <c r="K148" s="64">
        <v>-20511.980194999953</v>
      </c>
      <c r="L148" s="84">
        <v>0.96199999999999997</v>
      </c>
      <c r="M148" s="64"/>
    </row>
    <row r="149" spans="1:13">
      <c r="A149" s="4" t="s">
        <v>181</v>
      </c>
      <c r="B149" s="64">
        <v>22530.211200000002</v>
      </c>
      <c r="C149" s="64">
        <v>4528.8</v>
      </c>
      <c r="D149" s="64">
        <v>-6315.5</v>
      </c>
      <c r="E149" s="64">
        <v>732.36</v>
      </c>
      <c r="G149" s="64">
        <v>21475.871200000001</v>
      </c>
      <c r="H149" s="64">
        <v>32412.252</v>
      </c>
      <c r="I149" s="64">
        <v>27550.414199999999</v>
      </c>
      <c r="J149" s="64">
        <v>-6074.5429999999978</v>
      </c>
      <c r="K149" s="64">
        <v>-4252.1800999999987</v>
      </c>
      <c r="L149" s="84">
        <v>0.86899999999999999</v>
      </c>
      <c r="M149" s="64"/>
    </row>
    <row r="150" spans="1:13">
      <c r="A150" s="4" t="s">
        <v>182</v>
      </c>
      <c r="B150" s="64">
        <v>0</v>
      </c>
      <c r="C150" s="64">
        <v>0</v>
      </c>
      <c r="D150" s="64">
        <v>0</v>
      </c>
      <c r="E150" s="64">
        <v>0</v>
      </c>
      <c r="G150" s="64">
        <v>0</v>
      </c>
      <c r="H150" s="64">
        <v>31353.909</v>
      </c>
      <c r="I150" s="64">
        <v>26650.822649999998</v>
      </c>
      <c r="J150" s="64">
        <v>-26650.822649999998</v>
      </c>
      <c r="K150" s="64">
        <v>-18655.575854999999</v>
      </c>
      <c r="L150" s="84">
        <v>0.40500000000000003</v>
      </c>
      <c r="M150" s="64"/>
    </row>
    <row r="151" spans="1:13">
      <c r="A151" s="4" t="s">
        <v>183</v>
      </c>
      <c r="B151" s="64">
        <v>154482.5912</v>
      </c>
      <c r="C151" s="64">
        <v>18779.899999999998</v>
      </c>
      <c r="D151" s="64">
        <v>-54828.4</v>
      </c>
      <c r="E151" s="64">
        <v>12650.890000000001</v>
      </c>
      <c r="G151" s="64">
        <v>131084.98120000001</v>
      </c>
      <c r="H151" s="64">
        <v>169114.44399999999</v>
      </c>
      <c r="I151" s="64">
        <v>143747.27739999999</v>
      </c>
      <c r="J151" s="64">
        <v>-12662.296199999982</v>
      </c>
      <c r="K151" s="64">
        <v>-8863.6073399999877</v>
      </c>
      <c r="L151" s="84">
        <v>0.94799999999999995</v>
      </c>
      <c r="M151" s="64"/>
    </row>
    <row r="152" spans="1:13">
      <c r="A152" s="4" t="s">
        <v>184</v>
      </c>
      <c r="B152" s="64">
        <v>15767.8248</v>
      </c>
      <c r="C152" s="64">
        <v>5678.8499999999995</v>
      </c>
      <c r="D152" s="64">
        <v>-2767.6</v>
      </c>
      <c r="E152" s="64">
        <v>223.38000000000002</v>
      </c>
      <c r="G152" s="64">
        <v>18902.454800000003</v>
      </c>
      <c r="H152" s="64">
        <v>27967.559000000001</v>
      </c>
      <c r="I152" s="64">
        <v>23772.425149999999</v>
      </c>
      <c r="J152" s="64">
        <v>-4869.970349999996</v>
      </c>
      <c r="K152" s="64">
        <v>-3408.9792449999968</v>
      </c>
      <c r="L152" s="84">
        <v>0.878</v>
      </c>
      <c r="M152" s="64"/>
    </row>
    <row r="153" spans="1:13">
      <c r="A153" s="4" t="s">
        <v>185</v>
      </c>
      <c r="B153" s="64">
        <v>39134.3344</v>
      </c>
      <c r="C153" s="64">
        <v>6718.4</v>
      </c>
      <c r="D153" s="64">
        <v>-21042.6</v>
      </c>
      <c r="E153" s="64">
        <v>1019.4900000000001</v>
      </c>
      <c r="G153" s="64">
        <v>25829.624400000004</v>
      </c>
      <c r="H153" s="64">
        <v>39549.849000000002</v>
      </c>
      <c r="I153" s="64">
        <v>33617.371650000001</v>
      </c>
      <c r="J153" s="64">
        <v>-7787.7472499999967</v>
      </c>
      <c r="K153" s="64">
        <v>-5451.423074999997</v>
      </c>
      <c r="L153" s="84">
        <v>0.86199999999999999</v>
      </c>
      <c r="M153" s="64"/>
    </row>
    <row r="154" spans="1:13">
      <c r="A154" s="4" t="s">
        <v>186</v>
      </c>
      <c r="B154" s="64">
        <v>25707.868200000001</v>
      </c>
      <c r="C154" s="64">
        <v>2973.2999999999997</v>
      </c>
      <c r="D154" s="64">
        <v>-9286.25</v>
      </c>
      <c r="E154" s="64">
        <v>1252.0500000000002</v>
      </c>
      <c r="G154" s="64">
        <v>20646.968199999999</v>
      </c>
      <c r="H154" s="64">
        <v>31790.434000000001</v>
      </c>
      <c r="I154" s="64">
        <v>27021.868900000001</v>
      </c>
      <c r="J154" s="64">
        <v>-6374.900700000002</v>
      </c>
      <c r="K154" s="64">
        <v>-4462.4304900000006</v>
      </c>
      <c r="L154" s="84">
        <v>0.86</v>
      </c>
      <c r="M154" s="64"/>
    </row>
    <row r="155" spans="1:13">
      <c r="A155" s="4" t="s">
        <v>187</v>
      </c>
      <c r="B155" s="64">
        <v>1879259.4268</v>
      </c>
      <c r="C155" s="64">
        <v>885628.6</v>
      </c>
      <c r="D155" s="64">
        <v>-431232.2</v>
      </c>
      <c r="E155" s="64">
        <v>162133.76000000001</v>
      </c>
      <c r="G155" s="64">
        <v>2495789.5867999997</v>
      </c>
      <c r="H155" s="64">
        <v>2349835.307</v>
      </c>
      <c r="I155" s="64">
        <v>1997360.01095</v>
      </c>
      <c r="J155" s="64">
        <v>498429.57584999967</v>
      </c>
      <c r="K155" s="64">
        <v>348900.70309499977</v>
      </c>
      <c r="L155" s="84">
        <v>1.1479999999999999</v>
      </c>
      <c r="M155" s="64"/>
    </row>
    <row r="156" spans="1:13">
      <c r="A156" s="4" t="s">
        <v>188</v>
      </c>
      <c r="B156" s="64">
        <v>64817.279800000004</v>
      </c>
      <c r="C156" s="64">
        <v>12763.6</v>
      </c>
      <c r="D156" s="64">
        <v>-19705.55</v>
      </c>
      <c r="E156" s="64">
        <v>533.63</v>
      </c>
      <c r="G156" s="64">
        <v>58408.959800000004</v>
      </c>
      <c r="H156" s="64">
        <v>55211.118999999999</v>
      </c>
      <c r="I156" s="64">
        <v>46929.451150000001</v>
      </c>
      <c r="J156" s="64">
        <v>11479.508650000003</v>
      </c>
      <c r="K156" s="64">
        <v>8035.6560550000022</v>
      </c>
      <c r="L156" s="84">
        <v>1.1459999999999999</v>
      </c>
      <c r="M156" s="64"/>
    </row>
    <row r="157" spans="1:13">
      <c r="A157" s="4" t="s">
        <v>189</v>
      </c>
      <c r="B157" s="64">
        <v>21477.915199999999</v>
      </c>
      <c r="C157" s="64">
        <v>10271.4</v>
      </c>
      <c r="D157" s="64">
        <v>-5778.3</v>
      </c>
      <c r="E157" s="64">
        <v>3476.5000000000005</v>
      </c>
      <c r="G157" s="64">
        <v>29447.515199999998</v>
      </c>
      <c r="H157" s="64">
        <v>32174.576000000001</v>
      </c>
      <c r="I157" s="64">
        <v>27348.389599999999</v>
      </c>
      <c r="J157" s="64">
        <v>2099.1255999999994</v>
      </c>
      <c r="K157" s="64">
        <v>1469.3879199999994</v>
      </c>
      <c r="L157" s="84">
        <v>1.046</v>
      </c>
      <c r="M157" s="64"/>
    </row>
    <row r="158" spans="1:13">
      <c r="A158" s="4" t="s">
        <v>190</v>
      </c>
      <c r="B158" s="64">
        <v>46150.102599999998</v>
      </c>
      <c r="C158" s="64">
        <v>3995</v>
      </c>
      <c r="D158" s="64">
        <v>-20961</v>
      </c>
      <c r="E158" s="64">
        <v>3690.19</v>
      </c>
      <c r="G158" s="64">
        <v>32874.292600000001</v>
      </c>
      <c r="H158" s="64">
        <v>43414.947</v>
      </c>
      <c r="I158" s="64">
        <v>36902.704949999999</v>
      </c>
      <c r="J158" s="64">
        <v>-4028.4123499999987</v>
      </c>
      <c r="K158" s="64">
        <v>-2819.8886449999991</v>
      </c>
      <c r="L158" s="84">
        <v>0.93500000000000005</v>
      </c>
      <c r="M158" s="64"/>
    </row>
    <row r="159" spans="1:13">
      <c r="A159" s="4" t="s">
        <v>191</v>
      </c>
      <c r="B159" s="64">
        <v>127449.6608</v>
      </c>
      <c r="C159" s="64">
        <v>35216.35</v>
      </c>
      <c r="D159" s="64">
        <v>-18983.05</v>
      </c>
      <c r="E159" s="64">
        <v>9076.6400000000012</v>
      </c>
      <c r="G159" s="64">
        <v>152759.60080000001</v>
      </c>
      <c r="H159" s="64">
        <v>164358.24400000001</v>
      </c>
      <c r="I159" s="64">
        <v>139704.5074</v>
      </c>
      <c r="J159" s="64">
        <v>13055.093400000012</v>
      </c>
      <c r="K159" s="64">
        <v>9138.5653800000073</v>
      </c>
      <c r="L159" s="84">
        <v>1.056</v>
      </c>
      <c r="M159" s="64"/>
    </row>
    <row r="160" spans="1:13">
      <c r="A160" s="4" t="s">
        <v>192</v>
      </c>
      <c r="B160" s="64">
        <v>20726.077400000002</v>
      </c>
      <c r="C160" s="64">
        <v>4791.45</v>
      </c>
      <c r="D160" s="64">
        <v>-8784.75</v>
      </c>
      <c r="E160" s="64">
        <v>1372.75</v>
      </c>
      <c r="G160" s="64">
        <v>18105.527400000003</v>
      </c>
      <c r="H160" s="64">
        <v>19844.296999999999</v>
      </c>
      <c r="I160" s="64">
        <v>16867.652449999998</v>
      </c>
      <c r="J160" s="64">
        <v>1237.8749500000049</v>
      </c>
      <c r="K160" s="64">
        <v>866.51246500000343</v>
      </c>
      <c r="L160" s="84">
        <v>1.044</v>
      </c>
      <c r="M160" s="64"/>
    </row>
    <row r="161" spans="1:13">
      <c r="A161" s="4" t="s">
        <v>193</v>
      </c>
      <c r="B161" s="64">
        <v>154760.8958</v>
      </c>
      <c r="C161" s="64">
        <v>41595.599999999999</v>
      </c>
      <c r="D161" s="64">
        <v>-20482.45</v>
      </c>
      <c r="E161" s="64">
        <v>6483.8</v>
      </c>
      <c r="G161" s="64">
        <v>182357.84579999998</v>
      </c>
      <c r="H161" s="64">
        <v>190137.538</v>
      </c>
      <c r="I161" s="64">
        <v>161616.90729999999</v>
      </c>
      <c r="J161" s="64">
        <v>20740.938499999989</v>
      </c>
      <c r="K161" s="64">
        <v>14518.656949999991</v>
      </c>
      <c r="L161" s="84">
        <v>1.0760000000000001</v>
      </c>
      <c r="M161" s="64"/>
    </row>
    <row r="162" spans="1:13">
      <c r="A162" s="4" t="s">
        <v>194</v>
      </c>
      <c r="B162" s="64">
        <v>75795.773199999996</v>
      </c>
      <c r="C162" s="64">
        <v>66011</v>
      </c>
      <c r="D162" s="64">
        <v>-9508.1</v>
      </c>
      <c r="E162" s="64">
        <v>11402.92</v>
      </c>
      <c r="G162" s="64">
        <v>143701.5932</v>
      </c>
      <c r="H162" s="64">
        <v>161340.94200000001</v>
      </c>
      <c r="I162" s="64">
        <v>137139.80069999999</v>
      </c>
      <c r="J162" s="64">
        <v>6561.7925000000105</v>
      </c>
      <c r="K162" s="64">
        <v>4593.2547500000073</v>
      </c>
      <c r="L162" s="84">
        <v>1.028</v>
      </c>
      <c r="M162" s="64"/>
    </row>
    <row r="163" spans="1:13">
      <c r="A163" s="4" t="s">
        <v>195</v>
      </c>
      <c r="B163" s="64">
        <v>180115.69100000002</v>
      </c>
      <c r="C163" s="64">
        <v>24941.55</v>
      </c>
      <c r="D163" s="64">
        <v>-40106.400000000001</v>
      </c>
      <c r="E163" s="64">
        <v>7050.92</v>
      </c>
      <c r="G163" s="64">
        <v>172001.76100000003</v>
      </c>
      <c r="H163" s="64">
        <v>189734.63500000001</v>
      </c>
      <c r="I163" s="64">
        <v>161274.43974999999</v>
      </c>
      <c r="J163" s="64">
        <v>10727.321250000037</v>
      </c>
      <c r="K163" s="64">
        <v>7509.1248750000259</v>
      </c>
      <c r="L163" s="84">
        <v>1.04</v>
      </c>
      <c r="M163" s="64"/>
    </row>
    <row r="164" spans="1:13">
      <c r="A164" s="4" t="s">
        <v>196</v>
      </c>
      <c r="B164" s="64">
        <v>0</v>
      </c>
      <c r="C164" s="64">
        <v>0</v>
      </c>
      <c r="D164" s="64">
        <v>0</v>
      </c>
      <c r="E164" s="64">
        <v>0</v>
      </c>
      <c r="G164" s="64">
        <v>0</v>
      </c>
      <c r="H164" s="64">
        <v>54853.470999999998</v>
      </c>
      <c r="I164" s="64">
        <v>46625.450349999999</v>
      </c>
      <c r="J164" s="64">
        <v>-46625.450349999999</v>
      </c>
      <c r="K164" s="64">
        <v>-32637.815244999998</v>
      </c>
      <c r="L164" s="84">
        <v>0.40500000000000003</v>
      </c>
      <c r="M164" s="64"/>
    </row>
    <row r="165" spans="1:13">
      <c r="A165" s="4" t="s">
        <v>197</v>
      </c>
      <c r="B165" s="64">
        <v>68924.003400000001</v>
      </c>
      <c r="C165" s="64">
        <v>10200</v>
      </c>
      <c r="D165" s="64">
        <v>-14265.55</v>
      </c>
      <c r="E165" s="64">
        <v>4250.51</v>
      </c>
      <c r="G165" s="64">
        <v>69108.963399999993</v>
      </c>
      <c r="H165" s="64">
        <v>82363.482000000004</v>
      </c>
      <c r="I165" s="64">
        <v>70008.959700000007</v>
      </c>
      <c r="J165" s="64">
        <v>-899.99630000001343</v>
      </c>
      <c r="K165" s="64">
        <v>-629.99741000000938</v>
      </c>
      <c r="L165" s="84">
        <v>0.99199999999999999</v>
      </c>
      <c r="M165" s="64"/>
    </row>
    <row r="166" spans="1:13">
      <c r="A166" s="4" t="s">
        <v>198</v>
      </c>
      <c r="B166" s="64">
        <v>114067.5018</v>
      </c>
      <c r="C166" s="64">
        <v>7009.0999999999995</v>
      </c>
      <c r="D166" s="64">
        <v>-20780.8</v>
      </c>
      <c r="E166" s="64">
        <v>5134.8500000000004</v>
      </c>
      <c r="G166" s="64">
        <v>105430.65180000001</v>
      </c>
      <c r="H166" s="64">
        <v>130879.326</v>
      </c>
      <c r="I166" s="64">
        <v>111247.4271</v>
      </c>
      <c r="J166" s="64">
        <v>-5816.7752999999939</v>
      </c>
      <c r="K166" s="64">
        <v>-4071.7427099999954</v>
      </c>
      <c r="L166" s="84">
        <v>0.96899999999999997</v>
      </c>
      <c r="M166" s="64"/>
    </row>
    <row r="167" spans="1:13">
      <c r="A167" s="4" t="s">
        <v>199</v>
      </c>
      <c r="B167" s="64">
        <v>119675.1318</v>
      </c>
      <c r="C167" s="64">
        <v>38684.35</v>
      </c>
      <c r="D167" s="64">
        <v>-13273.6</v>
      </c>
      <c r="E167" s="64">
        <v>18675.52</v>
      </c>
      <c r="G167" s="64">
        <v>163761.40179999999</v>
      </c>
      <c r="H167" s="64">
        <v>181525.46599999999</v>
      </c>
      <c r="I167" s="64">
        <v>154296.64609999998</v>
      </c>
      <c r="J167" s="64">
        <v>9464.7557000000088</v>
      </c>
      <c r="K167" s="64">
        <v>6625.3289900000054</v>
      </c>
      <c r="L167" s="84">
        <v>1.036</v>
      </c>
      <c r="M167" s="64"/>
    </row>
    <row r="168" spans="1:13">
      <c r="A168" s="4" t="s">
        <v>200</v>
      </c>
      <c r="B168" s="64">
        <v>65437.580600000001</v>
      </c>
      <c r="C168" s="64">
        <v>5912.5999999999995</v>
      </c>
      <c r="D168" s="64">
        <v>-17365.5</v>
      </c>
      <c r="E168" s="64">
        <v>366.52000000000004</v>
      </c>
      <c r="G168" s="64">
        <v>54351.200599999996</v>
      </c>
      <c r="H168" s="64">
        <v>74973.270999999993</v>
      </c>
      <c r="I168" s="64">
        <v>63727.280349999994</v>
      </c>
      <c r="J168" s="64">
        <v>-9376.0797499999971</v>
      </c>
      <c r="K168" s="64">
        <v>-6563.2558249999975</v>
      </c>
      <c r="L168" s="84">
        <v>0.91200000000000003</v>
      </c>
      <c r="M168" s="64"/>
    </row>
    <row r="169" spans="1:13">
      <c r="A169" s="4" t="s">
        <v>201</v>
      </c>
      <c r="B169" s="64">
        <v>42386.7598</v>
      </c>
      <c r="C169" s="64">
        <v>10157.5</v>
      </c>
      <c r="D169" s="64">
        <v>-11458.85</v>
      </c>
      <c r="E169" s="64">
        <v>3040.28</v>
      </c>
      <c r="G169" s="64">
        <v>44125.6898</v>
      </c>
      <c r="H169" s="64">
        <v>44715.540999999997</v>
      </c>
      <c r="I169" s="64">
        <v>38008.209849999999</v>
      </c>
      <c r="J169" s="64">
        <v>6117.4799500000008</v>
      </c>
      <c r="K169" s="64">
        <v>4282.2359650000008</v>
      </c>
      <c r="L169" s="84">
        <v>1.0960000000000001</v>
      </c>
      <c r="M169" s="64"/>
    </row>
    <row r="170" spans="1:13">
      <c r="A170" s="4" t="s">
        <v>202</v>
      </c>
      <c r="B170" s="64">
        <v>220824.3156</v>
      </c>
      <c r="C170" s="64">
        <v>85712.3</v>
      </c>
      <c r="D170" s="64">
        <v>-53819.45</v>
      </c>
      <c r="E170" s="64">
        <v>18456.73</v>
      </c>
      <c r="G170" s="64">
        <v>271173.89559999999</v>
      </c>
      <c r="H170" s="64">
        <v>300761.97200000001</v>
      </c>
      <c r="I170" s="64">
        <v>255647.67619999999</v>
      </c>
      <c r="J170" s="64">
        <v>15526.219400000002</v>
      </c>
      <c r="K170" s="64">
        <v>10868.353580000001</v>
      </c>
      <c r="L170" s="84">
        <v>1.036</v>
      </c>
      <c r="M170" s="64"/>
    </row>
    <row r="171" spans="1:13">
      <c r="A171" s="4" t="s">
        <v>203</v>
      </c>
      <c r="B171" s="64">
        <v>65660.501199999999</v>
      </c>
      <c r="C171" s="64">
        <v>10807.75</v>
      </c>
      <c r="D171" s="64">
        <v>-14720.3</v>
      </c>
      <c r="E171" s="64">
        <v>1209.5500000000002</v>
      </c>
      <c r="G171" s="64">
        <v>62957.501199999999</v>
      </c>
      <c r="H171" s="64">
        <v>58058.555</v>
      </c>
      <c r="I171" s="64">
        <v>49349.77175</v>
      </c>
      <c r="J171" s="64">
        <v>13607.729449999999</v>
      </c>
      <c r="K171" s="64">
        <v>9525.4106149999989</v>
      </c>
      <c r="L171" s="84">
        <v>1.1639999999999999</v>
      </c>
      <c r="M171" s="64"/>
    </row>
    <row r="172" spans="1:13">
      <c r="A172" s="4" t="s">
        <v>204</v>
      </c>
      <c r="B172" s="64">
        <v>170064.87960000001</v>
      </c>
      <c r="C172" s="64">
        <v>29031.75</v>
      </c>
      <c r="D172" s="64">
        <v>-35484.1</v>
      </c>
      <c r="E172" s="64">
        <v>7563.47</v>
      </c>
      <c r="G172" s="64">
        <v>171175.99960000001</v>
      </c>
      <c r="H172" s="64">
        <v>162125.08300000001</v>
      </c>
      <c r="I172" s="64">
        <v>137806.32055</v>
      </c>
      <c r="J172" s="64">
        <v>33369.679050000006</v>
      </c>
      <c r="K172" s="64">
        <v>23358.775335000002</v>
      </c>
      <c r="L172" s="84">
        <v>1.1439999999999999</v>
      </c>
      <c r="M172" s="64"/>
    </row>
    <row r="173" spans="1:13">
      <c r="A173" s="4" t="s">
        <v>205</v>
      </c>
      <c r="B173" s="64">
        <v>83193.691000000006</v>
      </c>
      <c r="C173" s="64">
        <v>8096.25</v>
      </c>
      <c r="D173" s="64">
        <v>-27865.55</v>
      </c>
      <c r="E173" s="64">
        <v>4937.8200000000006</v>
      </c>
      <c r="G173" s="64">
        <v>68362.21100000001</v>
      </c>
      <c r="H173" s="64">
        <v>78242.202999999994</v>
      </c>
      <c r="I173" s="64">
        <v>66505.87255</v>
      </c>
      <c r="J173" s="64">
        <v>1856.3384500000102</v>
      </c>
      <c r="K173" s="64">
        <v>1299.436915000007</v>
      </c>
      <c r="L173" s="84">
        <v>1.0169999999999999</v>
      </c>
      <c r="M173" s="64"/>
    </row>
    <row r="174" spans="1:13">
      <c r="A174" s="4" t="s">
        <v>206</v>
      </c>
      <c r="B174" s="64">
        <v>268122.25160000002</v>
      </c>
      <c r="C174" s="64">
        <v>31067.5</v>
      </c>
      <c r="D174" s="64">
        <v>-75641.5</v>
      </c>
      <c r="E174" s="64">
        <v>12284.54</v>
      </c>
      <c r="G174" s="64">
        <v>235832.79160000003</v>
      </c>
      <c r="H174" s="64">
        <v>308146.43199999997</v>
      </c>
      <c r="I174" s="64">
        <v>261924.46719999996</v>
      </c>
      <c r="J174" s="64">
        <v>-26091.67559999993</v>
      </c>
      <c r="K174" s="64">
        <v>-18264.17291999995</v>
      </c>
      <c r="L174" s="84">
        <v>0.94099999999999995</v>
      </c>
      <c r="M174" s="64"/>
    </row>
    <row r="175" spans="1:13">
      <c r="A175" s="4" t="s">
        <v>207</v>
      </c>
      <c r="B175" s="64">
        <v>0</v>
      </c>
      <c r="C175" s="64">
        <v>0</v>
      </c>
      <c r="D175" s="64">
        <v>0</v>
      </c>
      <c r="E175" s="64">
        <v>0</v>
      </c>
      <c r="G175" s="64">
        <v>0</v>
      </c>
      <c r="H175" s="64">
        <v>32194.19</v>
      </c>
      <c r="I175" s="64">
        <v>27365.0615</v>
      </c>
      <c r="J175" s="64">
        <v>-27365.0615</v>
      </c>
      <c r="K175" s="64">
        <v>-19155.54305</v>
      </c>
      <c r="L175" s="84">
        <v>0.40500000000000003</v>
      </c>
      <c r="M175" s="64"/>
    </row>
    <row r="176" spans="1:13">
      <c r="A176" s="4" t="s">
        <v>208</v>
      </c>
      <c r="B176" s="64">
        <v>99318.742599999998</v>
      </c>
      <c r="C176" s="64">
        <v>16319.15</v>
      </c>
      <c r="D176" s="64">
        <v>-14319.949999999999</v>
      </c>
      <c r="E176" s="64">
        <v>5090.8200000000006</v>
      </c>
      <c r="G176" s="64">
        <v>106408.7626</v>
      </c>
      <c r="H176" s="64">
        <v>112613.745</v>
      </c>
      <c r="I176" s="64">
        <v>95721.683249999987</v>
      </c>
      <c r="J176" s="64">
        <v>10687.079350000015</v>
      </c>
      <c r="K176" s="64">
        <v>7480.9555450000098</v>
      </c>
      <c r="L176" s="84">
        <v>1.0660000000000001</v>
      </c>
      <c r="M176" s="64"/>
    </row>
    <row r="177" spans="1:13">
      <c r="A177" s="4" t="s">
        <v>209</v>
      </c>
      <c r="B177" s="64">
        <v>38415.726999999999</v>
      </c>
      <c r="C177" s="64">
        <v>7372.9</v>
      </c>
      <c r="D177" s="64">
        <v>-5042.2</v>
      </c>
      <c r="E177" s="64">
        <v>2437.9700000000003</v>
      </c>
      <c r="G177" s="64">
        <v>43184.396999999997</v>
      </c>
      <c r="H177" s="64">
        <v>51210.692000000003</v>
      </c>
      <c r="I177" s="64">
        <v>43529.088199999998</v>
      </c>
      <c r="J177" s="64">
        <v>-344.69120000000112</v>
      </c>
      <c r="K177" s="64">
        <v>-241.28384000000077</v>
      </c>
      <c r="L177" s="84">
        <v>0.995</v>
      </c>
      <c r="M177" s="64"/>
    </row>
    <row r="178" spans="1:13">
      <c r="A178" s="4" t="s">
        <v>210</v>
      </c>
      <c r="B178" s="64">
        <v>31494.1116</v>
      </c>
      <c r="C178" s="64">
        <v>7247.0999999999995</v>
      </c>
      <c r="D178" s="64">
        <v>-7893.95</v>
      </c>
      <c r="E178" s="64">
        <v>6375.17</v>
      </c>
      <c r="G178" s="64">
        <v>37222.431600000004</v>
      </c>
      <c r="H178" s="64">
        <v>48031.06</v>
      </c>
      <c r="I178" s="64">
        <v>40826.400999999998</v>
      </c>
      <c r="J178" s="64">
        <v>-3603.9693999999945</v>
      </c>
      <c r="K178" s="64">
        <v>-2522.7785799999961</v>
      </c>
      <c r="L178" s="84">
        <v>0.94699999999999995</v>
      </c>
      <c r="M178" s="64"/>
    </row>
    <row r="179" spans="1:13">
      <c r="A179" s="4" t="s">
        <v>211</v>
      </c>
      <c r="B179" s="64">
        <v>50193.134600000005</v>
      </c>
      <c r="C179" s="64">
        <v>13789.55</v>
      </c>
      <c r="D179" s="64">
        <v>-15056.9</v>
      </c>
      <c r="E179" s="64">
        <v>887.06000000000006</v>
      </c>
      <c r="G179" s="64">
        <v>49812.844600000004</v>
      </c>
      <c r="H179" s="64">
        <v>41415.678999999996</v>
      </c>
      <c r="I179" s="64">
        <v>35203.327149999997</v>
      </c>
      <c r="J179" s="64">
        <v>14609.517450000007</v>
      </c>
      <c r="K179" s="64">
        <v>10226.662215000004</v>
      </c>
      <c r="L179" s="84">
        <v>1.2470000000000001</v>
      </c>
      <c r="M179" s="64"/>
    </row>
    <row r="180" spans="1:13">
      <c r="A180" s="4" t="s">
        <v>212</v>
      </c>
      <c r="B180" s="64">
        <v>0</v>
      </c>
      <c r="C180" s="64">
        <v>0</v>
      </c>
      <c r="D180" s="64">
        <v>0</v>
      </c>
      <c r="E180" s="64">
        <v>0</v>
      </c>
      <c r="G180" s="64">
        <v>0</v>
      </c>
      <c r="H180" s="64">
        <v>65506.044000000002</v>
      </c>
      <c r="I180" s="64">
        <v>55680.1374</v>
      </c>
      <c r="J180" s="64">
        <v>-55680.1374</v>
      </c>
      <c r="K180" s="64">
        <v>-38976.09618</v>
      </c>
      <c r="L180" s="84">
        <v>0.40500000000000003</v>
      </c>
      <c r="M180" s="64"/>
    </row>
    <row r="181" spans="1:13">
      <c r="A181" s="4" t="s">
        <v>213</v>
      </c>
      <c r="B181" s="64">
        <v>49005.147799999999</v>
      </c>
      <c r="C181" s="64">
        <v>8677.65</v>
      </c>
      <c r="D181" s="64">
        <v>-13968.05</v>
      </c>
      <c r="E181" s="64">
        <v>3404.9300000000003</v>
      </c>
      <c r="G181" s="64">
        <v>47119.677799999998</v>
      </c>
      <c r="H181" s="64">
        <v>58426.828000000001</v>
      </c>
      <c r="I181" s="64">
        <v>49662.803800000002</v>
      </c>
      <c r="J181" s="64">
        <v>-2543.1260000000038</v>
      </c>
      <c r="K181" s="64">
        <v>-1780.1882000000026</v>
      </c>
      <c r="L181" s="84">
        <v>0.97</v>
      </c>
      <c r="M181" s="64"/>
    </row>
    <row r="182" spans="1:13">
      <c r="A182" s="4" t="s">
        <v>214</v>
      </c>
      <c r="B182" s="64">
        <v>62654.534599999999</v>
      </c>
      <c r="C182" s="64">
        <v>11362.8</v>
      </c>
      <c r="D182" s="64">
        <v>-15831.25</v>
      </c>
      <c r="E182" s="64">
        <v>4606.83</v>
      </c>
      <c r="G182" s="64">
        <v>62792.914600000004</v>
      </c>
      <c r="H182" s="64">
        <v>66100.624000000011</v>
      </c>
      <c r="I182" s="64">
        <v>56185.530400000011</v>
      </c>
      <c r="J182" s="64">
        <v>6607.3841999999931</v>
      </c>
      <c r="K182" s="64">
        <v>4625.168939999995</v>
      </c>
      <c r="L182" s="84">
        <v>1.07</v>
      </c>
      <c r="M182" s="64"/>
    </row>
    <row r="183" spans="1:13">
      <c r="A183" s="4" t="s">
        <v>215</v>
      </c>
      <c r="B183" s="64">
        <v>53073.102600000006</v>
      </c>
      <c r="C183" s="64">
        <v>6735.4</v>
      </c>
      <c r="D183" s="64">
        <v>-6843.3499999999995</v>
      </c>
      <c r="E183" s="64">
        <v>2523.1400000000003</v>
      </c>
      <c r="G183" s="64">
        <v>55488.292600000008</v>
      </c>
      <c r="H183" s="64">
        <v>58465.107000000004</v>
      </c>
      <c r="I183" s="64">
        <v>49695.340950000005</v>
      </c>
      <c r="J183" s="64">
        <v>5792.9516500000027</v>
      </c>
      <c r="K183" s="64">
        <v>4055.0661550000018</v>
      </c>
      <c r="L183" s="84">
        <v>1.069</v>
      </c>
      <c r="M183" s="64"/>
    </row>
    <row r="184" spans="1:13">
      <c r="A184" s="4" t="s">
        <v>216</v>
      </c>
      <c r="B184" s="64">
        <v>234153.85980000001</v>
      </c>
      <c r="C184" s="64">
        <v>44894.45</v>
      </c>
      <c r="D184" s="64">
        <v>-59591.799999999996</v>
      </c>
      <c r="E184" s="64">
        <v>14637.51</v>
      </c>
      <c r="G184" s="64">
        <v>234094.01980000001</v>
      </c>
      <c r="H184" s="64">
        <v>256932.91200000001</v>
      </c>
      <c r="I184" s="64">
        <v>218392.97520000002</v>
      </c>
      <c r="J184" s="64">
        <v>15701.044599999994</v>
      </c>
      <c r="K184" s="64">
        <v>10990.731219999994</v>
      </c>
      <c r="L184" s="84">
        <v>1.0429999999999999</v>
      </c>
      <c r="M184" s="64"/>
    </row>
    <row r="185" spans="1:13">
      <c r="A185" s="4" t="s">
        <v>217</v>
      </c>
      <c r="B185" s="64">
        <v>69512.458400000003</v>
      </c>
      <c r="C185" s="64">
        <v>13405.35</v>
      </c>
      <c r="D185" s="64">
        <v>-29244.25</v>
      </c>
      <c r="E185" s="64">
        <v>3487.8900000000003</v>
      </c>
      <c r="G185" s="64">
        <v>57161.448400000001</v>
      </c>
      <c r="H185" s="64">
        <v>69981.872999999992</v>
      </c>
      <c r="I185" s="64">
        <v>59484.592049999992</v>
      </c>
      <c r="J185" s="64">
        <v>-2323.1436499999909</v>
      </c>
      <c r="K185" s="64">
        <v>-1626.2005549999935</v>
      </c>
      <c r="L185" s="84">
        <v>0.97699999999999998</v>
      </c>
      <c r="M185" s="64"/>
    </row>
    <row r="186" spans="1:13">
      <c r="A186" s="4" t="s">
        <v>218</v>
      </c>
      <c r="B186" s="64">
        <v>254709.63140000001</v>
      </c>
      <c r="C186" s="64">
        <v>65448.299999999996</v>
      </c>
      <c r="D186" s="64">
        <v>-66955.349999999991</v>
      </c>
      <c r="E186" s="64">
        <v>11497.61</v>
      </c>
      <c r="G186" s="64">
        <v>264700.19140000001</v>
      </c>
      <c r="H186" s="64">
        <v>303563.72100000002</v>
      </c>
      <c r="I186" s="64">
        <v>258029.16285000002</v>
      </c>
      <c r="J186" s="64">
        <v>6671.0285499999882</v>
      </c>
      <c r="K186" s="64">
        <v>4669.7199849999915</v>
      </c>
      <c r="L186" s="84">
        <v>1.0149999999999999</v>
      </c>
      <c r="M186" s="64"/>
    </row>
    <row r="187" spans="1:13">
      <c r="A187" s="4" t="s">
        <v>219</v>
      </c>
      <c r="B187" s="64">
        <v>84698.751199999999</v>
      </c>
      <c r="C187" s="64">
        <v>32385</v>
      </c>
      <c r="D187" s="64">
        <v>-14457.65</v>
      </c>
      <c r="E187" s="64">
        <v>8655.5500000000011</v>
      </c>
      <c r="G187" s="64">
        <v>111281.65120000001</v>
      </c>
      <c r="H187" s="64">
        <v>119351.11199999999</v>
      </c>
      <c r="I187" s="64">
        <v>101448.44519999999</v>
      </c>
      <c r="J187" s="64">
        <v>9833.2060000000201</v>
      </c>
      <c r="K187" s="64">
        <v>6883.2442000000137</v>
      </c>
      <c r="L187" s="84">
        <v>1.0580000000000001</v>
      </c>
      <c r="M187" s="64"/>
    </row>
    <row r="188" spans="1:13">
      <c r="A188" s="4" t="s">
        <v>220</v>
      </c>
      <c r="B188" s="64">
        <v>71114.440600000002</v>
      </c>
      <c r="C188" s="64">
        <v>6431.0999999999995</v>
      </c>
      <c r="D188" s="64">
        <v>-22281.05</v>
      </c>
      <c r="E188" s="64">
        <v>755.65000000000009</v>
      </c>
      <c r="G188" s="64">
        <v>56020.140600000006</v>
      </c>
      <c r="H188" s="64">
        <v>77573.206999999995</v>
      </c>
      <c r="I188" s="64">
        <v>65937.225949999993</v>
      </c>
      <c r="J188" s="64">
        <v>-9917.0853499999866</v>
      </c>
      <c r="K188" s="64">
        <v>-6941.9597449999901</v>
      </c>
      <c r="L188" s="84">
        <v>0.91100000000000003</v>
      </c>
      <c r="M188" s="64"/>
    </row>
    <row r="189" spans="1:13">
      <c r="A189" s="4" t="s">
        <v>221</v>
      </c>
      <c r="B189" s="64">
        <v>43098.444199999998</v>
      </c>
      <c r="C189" s="64">
        <v>8711.65</v>
      </c>
      <c r="D189" s="64">
        <v>-13435.1</v>
      </c>
      <c r="E189" s="64">
        <v>4177.41</v>
      </c>
      <c r="G189" s="64">
        <v>42552.404200000004</v>
      </c>
      <c r="H189" s="64">
        <v>44801.508999999998</v>
      </c>
      <c r="I189" s="64">
        <v>38081.282650000001</v>
      </c>
      <c r="J189" s="64">
        <v>4471.1215500000035</v>
      </c>
      <c r="K189" s="64">
        <v>3129.7850850000023</v>
      </c>
      <c r="L189" s="84">
        <v>1.07</v>
      </c>
      <c r="M189" s="64"/>
    </row>
    <row r="190" spans="1:13">
      <c r="A190" s="4" t="s">
        <v>222</v>
      </c>
      <c r="B190" s="64">
        <v>173632.9938</v>
      </c>
      <c r="C190" s="64">
        <v>34928.199999999997</v>
      </c>
      <c r="D190" s="64">
        <v>-24148.5</v>
      </c>
      <c r="E190" s="64">
        <v>10676.51</v>
      </c>
      <c r="G190" s="64">
        <v>195089.20380000002</v>
      </c>
      <c r="H190" s="64">
        <v>208160.598</v>
      </c>
      <c r="I190" s="64">
        <v>176936.50829999999</v>
      </c>
      <c r="J190" s="64">
        <v>18152.695500000031</v>
      </c>
      <c r="K190" s="64">
        <v>12706.886850000021</v>
      </c>
      <c r="L190" s="84">
        <v>1.0609999999999999</v>
      </c>
      <c r="M190" s="64"/>
    </row>
    <row r="191" spans="1:13">
      <c r="A191" s="4" t="s">
        <v>223</v>
      </c>
      <c r="B191" s="64">
        <v>82555.390400000004</v>
      </c>
      <c r="C191" s="64">
        <v>6694.5999999999995</v>
      </c>
      <c r="D191" s="64">
        <v>-19573.8</v>
      </c>
      <c r="E191" s="64">
        <v>1161.95</v>
      </c>
      <c r="G191" s="64">
        <v>70838.140400000004</v>
      </c>
      <c r="H191" s="64">
        <v>87716.516000000003</v>
      </c>
      <c r="I191" s="64">
        <v>74559.0386</v>
      </c>
      <c r="J191" s="64">
        <v>-3720.898199999996</v>
      </c>
      <c r="K191" s="64">
        <v>-2604.6287399999969</v>
      </c>
      <c r="L191" s="84">
        <v>0.97</v>
      </c>
      <c r="M191" s="64"/>
    </row>
    <row r="192" spans="1:13">
      <c r="A192" s="4" t="s">
        <v>224</v>
      </c>
      <c r="B192" s="64">
        <v>41897.995999999999</v>
      </c>
      <c r="C192" s="64">
        <v>16877.599999999999</v>
      </c>
      <c r="D192" s="64">
        <v>-2115.65</v>
      </c>
      <c r="E192" s="64">
        <v>3300.21</v>
      </c>
      <c r="G192" s="64">
        <v>59960.155999999995</v>
      </c>
      <c r="H192" s="64">
        <v>53449.756999999998</v>
      </c>
      <c r="I192" s="64">
        <v>45432.293449999997</v>
      </c>
      <c r="J192" s="64">
        <v>14527.862549999998</v>
      </c>
      <c r="K192" s="64">
        <v>10169.503784999997</v>
      </c>
      <c r="L192" s="84">
        <v>1.19</v>
      </c>
      <c r="M192" s="64"/>
    </row>
    <row r="193" spans="1:13" ht="27" customHeight="1">
      <c r="A193" s="32" t="s">
        <v>225</v>
      </c>
      <c r="B193" s="64">
        <v>104102.5356</v>
      </c>
      <c r="C193" s="64">
        <v>28408.7</v>
      </c>
      <c r="D193" s="64">
        <v>-36200.65</v>
      </c>
      <c r="E193" s="64">
        <v>4070.65</v>
      </c>
      <c r="G193" s="64">
        <v>100381.2356</v>
      </c>
      <c r="H193" s="64">
        <v>117099.944</v>
      </c>
      <c r="I193" s="64">
        <v>99534.952399999995</v>
      </c>
      <c r="J193" s="64">
        <v>846.28320000000531</v>
      </c>
      <c r="K193" s="64">
        <v>592.39824000000363</v>
      </c>
      <c r="L193" s="84">
        <v>1.0049999999999999</v>
      </c>
      <c r="M193" s="64"/>
    </row>
    <row r="194" spans="1:13">
      <c r="A194" s="4" t="s">
        <v>226</v>
      </c>
      <c r="B194" s="64">
        <v>22171.5998</v>
      </c>
      <c r="C194" s="64">
        <v>4434.45</v>
      </c>
      <c r="D194" s="64">
        <v>-2558.5</v>
      </c>
      <c r="E194" s="64">
        <v>3053.03</v>
      </c>
      <c r="G194" s="64">
        <v>27100.5798</v>
      </c>
      <c r="H194" s="64">
        <v>34808.582999999999</v>
      </c>
      <c r="I194" s="64">
        <v>29587.295549999999</v>
      </c>
      <c r="J194" s="64">
        <v>-2486.7157499999994</v>
      </c>
      <c r="K194" s="64">
        <v>-1740.7010249999994</v>
      </c>
      <c r="L194" s="84">
        <v>0.95</v>
      </c>
      <c r="M194" s="64"/>
    </row>
    <row r="195" spans="1:13">
      <c r="A195" s="4" t="s">
        <v>227</v>
      </c>
      <c r="B195" s="64">
        <v>60367.1754</v>
      </c>
      <c r="C195" s="64">
        <v>5104.25</v>
      </c>
      <c r="D195" s="64">
        <v>-21389.399999999998</v>
      </c>
      <c r="E195" s="64">
        <v>439.96000000000004</v>
      </c>
      <c r="G195" s="64">
        <v>44521.985399999998</v>
      </c>
      <c r="H195" s="64">
        <v>49223.108</v>
      </c>
      <c r="I195" s="64">
        <v>41839.641799999998</v>
      </c>
      <c r="J195" s="64">
        <v>2682.3436000000002</v>
      </c>
      <c r="K195" s="64">
        <v>1877.6405199999999</v>
      </c>
      <c r="L195" s="84">
        <v>1.038</v>
      </c>
      <c r="M195" s="64"/>
    </row>
    <row r="196" spans="1:13">
      <c r="A196" s="4" t="s">
        <v>228</v>
      </c>
      <c r="B196" s="64">
        <v>0</v>
      </c>
      <c r="C196" s="64">
        <v>0</v>
      </c>
      <c r="D196" s="64">
        <v>0</v>
      </c>
      <c r="E196" s="64">
        <v>0</v>
      </c>
      <c r="G196" s="64">
        <v>0</v>
      </c>
      <c r="H196" s="64">
        <v>56303.388999999996</v>
      </c>
      <c r="I196" s="64">
        <v>47857.880649999992</v>
      </c>
      <c r="J196" s="64">
        <v>-47857.880649999992</v>
      </c>
      <c r="K196" s="64">
        <v>-33500.51645499999</v>
      </c>
      <c r="L196" s="84">
        <v>0.40500000000000003</v>
      </c>
      <c r="M196" s="64"/>
    </row>
    <row r="197" spans="1:13">
      <c r="A197" s="4" t="s">
        <v>229</v>
      </c>
      <c r="B197" s="64">
        <v>0</v>
      </c>
      <c r="C197" s="64">
        <v>0</v>
      </c>
      <c r="D197" s="64">
        <v>0</v>
      </c>
      <c r="E197" s="64">
        <v>0</v>
      </c>
      <c r="G197" s="64">
        <v>0</v>
      </c>
      <c r="H197" s="64">
        <v>41973.712</v>
      </c>
      <c r="I197" s="64">
        <v>35677.655200000001</v>
      </c>
      <c r="J197" s="64">
        <v>-35677.655200000001</v>
      </c>
      <c r="K197" s="64">
        <v>-24974.358639999999</v>
      </c>
      <c r="L197" s="84">
        <v>0.40500000000000003</v>
      </c>
      <c r="M197" s="64"/>
    </row>
    <row r="198" spans="1:13">
      <c r="A198" s="4" t="s">
        <v>230</v>
      </c>
      <c r="B198" s="64">
        <v>72566.885999999999</v>
      </c>
      <c r="C198" s="64">
        <v>7601.55</v>
      </c>
      <c r="D198" s="64">
        <v>-31090.45</v>
      </c>
      <c r="E198" s="64">
        <v>1388.73</v>
      </c>
      <c r="G198" s="64">
        <v>50466.716000000008</v>
      </c>
      <c r="H198" s="64">
        <v>56761.584000000003</v>
      </c>
      <c r="I198" s="64">
        <v>48247.346400000002</v>
      </c>
      <c r="J198" s="64">
        <v>2219.3696000000054</v>
      </c>
      <c r="K198" s="64">
        <v>1553.5587200000036</v>
      </c>
      <c r="L198" s="84">
        <v>1.0269999999999999</v>
      </c>
      <c r="M198" s="64"/>
    </row>
    <row r="199" spans="1:13">
      <c r="A199" s="4" t="s">
        <v>231</v>
      </c>
      <c r="B199" s="64">
        <v>77964.056800000006</v>
      </c>
      <c r="C199" s="64">
        <v>9303.25</v>
      </c>
      <c r="D199" s="64">
        <v>-24718.85</v>
      </c>
      <c r="E199" s="64">
        <v>648.21</v>
      </c>
      <c r="G199" s="64">
        <v>63196.666800000006</v>
      </c>
      <c r="H199" s="64">
        <v>65993.456999999995</v>
      </c>
      <c r="I199" s="64">
        <v>56094.438449999994</v>
      </c>
      <c r="J199" s="64">
        <v>7102.2283500000121</v>
      </c>
      <c r="K199" s="64">
        <v>4971.559845000008</v>
      </c>
      <c r="L199" s="84">
        <v>1.075</v>
      </c>
      <c r="M199" s="64"/>
    </row>
    <row r="200" spans="1:13">
      <c r="A200" s="4" t="s">
        <v>232</v>
      </c>
      <c r="B200" s="64">
        <v>214194.85080000001</v>
      </c>
      <c r="C200" s="64">
        <v>67707.599999999991</v>
      </c>
      <c r="D200" s="64">
        <v>-17600.95</v>
      </c>
      <c r="E200" s="64">
        <v>33969.910000000003</v>
      </c>
      <c r="G200" s="64">
        <v>298271.41080000007</v>
      </c>
      <c r="H200" s="64">
        <v>377822.56400000001</v>
      </c>
      <c r="I200" s="64">
        <v>321149.17940000002</v>
      </c>
      <c r="J200" s="64">
        <v>-22877.768599999952</v>
      </c>
      <c r="K200" s="64">
        <v>-16014.438019999965</v>
      </c>
      <c r="L200" s="84">
        <v>0.95799999999999996</v>
      </c>
      <c r="M200" s="64"/>
    </row>
    <row r="201" spans="1:13">
      <c r="A201" s="4" t="s">
        <v>233</v>
      </c>
      <c r="B201" s="64">
        <v>0</v>
      </c>
      <c r="C201" s="64">
        <v>0</v>
      </c>
      <c r="D201" s="64">
        <v>0</v>
      </c>
      <c r="E201" s="64">
        <v>0</v>
      </c>
      <c r="G201" s="64">
        <v>0</v>
      </c>
      <c r="H201" s="64">
        <v>54990.267</v>
      </c>
      <c r="I201" s="64">
        <v>46741.726949999997</v>
      </c>
      <c r="J201" s="64">
        <v>-46741.726949999997</v>
      </c>
      <c r="K201" s="64">
        <v>-32719.208864999997</v>
      </c>
      <c r="L201" s="84">
        <v>0.40500000000000003</v>
      </c>
      <c r="M201" s="64"/>
    </row>
    <row r="202" spans="1:13">
      <c r="A202" s="4" t="s">
        <v>234</v>
      </c>
      <c r="B202" s="64">
        <v>0</v>
      </c>
      <c r="C202" s="64">
        <v>0</v>
      </c>
      <c r="D202" s="64">
        <v>0</v>
      </c>
      <c r="E202" s="64">
        <v>0</v>
      </c>
      <c r="G202" s="64">
        <v>0</v>
      </c>
      <c r="H202" s="64">
        <v>106744.10208</v>
      </c>
      <c r="I202" s="64">
        <v>90732.486767999988</v>
      </c>
      <c r="J202" s="64">
        <v>-90732.486767999988</v>
      </c>
      <c r="K202" s="64">
        <v>-63512.74073759999</v>
      </c>
      <c r="L202" s="84">
        <v>0.40500000000000003</v>
      </c>
      <c r="M202" s="64"/>
    </row>
    <row r="203" spans="1:13">
      <c r="A203" s="4" t="s">
        <v>235</v>
      </c>
      <c r="B203" s="64">
        <v>20544.694800000001</v>
      </c>
      <c r="C203" s="64">
        <v>1755.25</v>
      </c>
      <c r="D203" s="64">
        <v>-7627.9</v>
      </c>
      <c r="E203" s="64">
        <v>238.51000000000002</v>
      </c>
      <c r="G203" s="64">
        <v>14910.554800000002</v>
      </c>
      <c r="H203" s="64">
        <v>20277.001</v>
      </c>
      <c r="I203" s="64">
        <v>17235.450850000001</v>
      </c>
      <c r="J203" s="64">
        <v>-2324.8960499999994</v>
      </c>
      <c r="K203" s="64">
        <v>-1627.4272349999994</v>
      </c>
      <c r="L203" s="84">
        <v>0.92</v>
      </c>
      <c r="M203" s="64"/>
    </row>
    <row r="204" spans="1:13">
      <c r="A204" s="4" t="s">
        <v>236</v>
      </c>
      <c r="B204" s="64">
        <v>16293.972800000001</v>
      </c>
      <c r="C204" s="64">
        <v>3895.5499999999997</v>
      </c>
      <c r="D204" s="64">
        <v>-4283.1499999999996</v>
      </c>
      <c r="E204" s="64">
        <v>906.95</v>
      </c>
      <c r="G204" s="64">
        <v>16813.322800000002</v>
      </c>
      <c r="H204" s="64">
        <v>9465.9320000000007</v>
      </c>
      <c r="I204" s="64">
        <v>8046.0422000000008</v>
      </c>
      <c r="J204" s="64">
        <v>8767.2806000000019</v>
      </c>
      <c r="K204" s="64">
        <v>6137.0964200000008</v>
      </c>
      <c r="L204" s="84">
        <v>1.6479999999999999</v>
      </c>
      <c r="M204" s="64"/>
    </row>
    <row r="205" spans="1:13">
      <c r="A205" s="4" t="s">
        <v>237</v>
      </c>
      <c r="B205" s="64">
        <v>63992.058199999999</v>
      </c>
      <c r="C205" s="64">
        <v>7479.15</v>
      </c>
      <c r="D205" s="64">
        <v>-19994.55</v>
      </c>
      <c r="E205" s="64">
        <v>2626.84</v>
      </c>
      <c r="G205" s="64">
        <v>54103.498200000002</v>
      </c>
      <c r="H205" s="64">
        <v>71902.051999999996</v>
      </c>
      <c r="I205" s="64">
        <v>61116.744199999994</v>
      </c>
      <c r="J205" s="64">
        <v>-7013.2459999999919</v>
      </c>
      <c r="K205" s="64">
        <v>-4909.272199999994</v>
      </c>
      <c r="L205" s="84">
        <v>0.93200000000000005</v>
      </c>
      <c r="M205" s="64"/>
    </row>
    <row r="206" spans="1:13">
      <c r="A206" s="4" t="s">
        <v>238</v>
      </c>
      <c r="B206" s="64">
        <v>67640.479200000002</v>
      </c>
      <c r="C206" s="64">
        <v>6972.55</v>
      </c>
      <c r="D206" s="64">
        <v>-11528.55</v>
      </c>
      <c r="E206" s="64">
        <v>2977.0400000000004</v>
      </c>
      <c r="G206" s="64">
        <v>66061.519199999995</v>
      </c>
      <c r="H206" s="64">
        <v>75254.376999999993</v>
      </c>
      <c r="I206" s="64">
        <v>63966.220449999993</v>
      </c>
      <c r="J206" s="64">
        <v>2095.2987500000017</v>
      </c>
      <c r="K206" s="64">
        <v>1466.7091250000012</v>
      </c>
      <c r="L206" s="84">
        <v>1.0189999999999999</v>
      </c>
      <c r="M206" s="64"/>
    </row>
    <row r="207" spans="1:13">
      <c r="A207" s="4" t="s">
        <v>239</v>
      </c>
      <c r="B207" s="64">
        <v>65697.885399999999</v>
      </c>
      <c r="C207" s="64">
        <v>6842.5</v>
      </c>
      <c r="D207" s="64">
        <v>-12359</v>
      </c>
      <c r="E207" s="64">
        <v>3578.67</v>
      </c>
      <c r="G207" s="64">
        <v>63760.055399999997</v>
      </c>
      <c r="H207" s="64">
        <v>61191.815999999999</v>
      </c>
      <c r="I207" s="64">
        <v>52013.043599999997</v>
      </c>
      <c r="J207" s="64">
        <v>11747.0118</v>
      </c>
      <c r="K207" s="64">
        <v>8222.9082600000002</v>
      </c>
      <c r="L207" s="84">
        <v>1.1339999999999999</v>
      </c>
      <c r="M207" s="64"/>
    </row>
    <row r="208" spans="1:13">
      <c r="A208" s="4" t="s">
        <v>240</v>
      </c>
      <c r="B208" s="64">
        <v>38803.415000000001</v>
      </c>
      <c r="C208" s="64">
        <v>12043.65</v>
      </c>
      <c r="D208" s="64">
        <v>-13639.1</v>
      </c>
      <c r="E208" s="64">
        <v>-1818.66</v>
      </c>
      <c r="G208" s="64">
        <v>35389.305</v>
      </c>
      <c r="H208" s="64">
        <v>33151.209000000003</v>
      </c>
      <c r="I208" s="64">
        <v>28178.52765</v>
      </c>
      <c r="J208" s="64">
        <v>7210.7773500000003</v>
      </c>
      <c r="K208" s="64">
        <v>5047.5441449999998</v>
      </c>
      <c r="L208" s="84">
        <v>1.1519999999999999</v>
      </c>
      <c r="M208" s="64"/>
    </row>
    <row r="209" spans="1:13" ht="27" customHeight="1">
      <c r="A209" s="32" t="s">
        <v>241</v>
      </c>
      <c r="B209" s="64">
        <v>0</v>
      </c>
      <c r="C209" s="64">
        <v>0</v>
      </c>
      <c r="D209" s="64">
        <v>0</v>
      </c>
      <c r="E209" s="64">
        <v>0</v>
      </c>
      <c r="G209" s="64">
        <v>0</v>
      </c>
      <c r="H209" s="64">
        <v>56530.804999999993</v>
      </c>
      <c r="I209" s="64">
        <v>48051.184249999991</v>
      </c>
      <c r="J209" s="64">
        <v>-48051.184249999991</v>
      </c>
      <c r="K209" s="64">
        <v>-33635.828974999989</v>
      </c>
      <c r="L209" s="84">
        <v>0.40500000000000003</v>
      </c>
      <c r="M209" s="64"/>
    </row>
    <row r="210" spans="1:13">
      <c r="A210" s="4" t="s">
        <v>242</v>
      </c>
      <c r="B210" s="64">
        <v>29802.130400000002</v>
      </c>
      <c r="C210" s="64">
        <v>3961.85</v>
      </c>
      <c r="D210" s="64">
        <v>-175.1</v>
      </c>
      <c r="E210" s="64">
        <v>2654.04</v>
      </c>
      <c r="G210" s="64">
        <v>36242.920400000003</v>
      </c>
      <c r="H210" s="64">
        <v>45204.745999999999</v>
      </c>
      <c r="I210" s="64">
        <v>38424.034099999997</v>
      </c>
      <c r="J210" s="64">
        <v>-2181.1136999999944</v>
      </c>
      <c r="K210" s="64">
        <v>-1526.779589999996</v>
      </c>
      <c r="L210" s="84">
        <v>0.96599999999999997</v>
      </c>
      <c r="M210" s="64"/>
    </row>
    <row r="211" spans="1:13">
      <c r="A211" s="4" t="s">
        <v>243</v>
      </c>
      <c r="B211" s="64">
        <v>53567.404800000004</v>
      </c>
      <c r="C211" s="64">
        <v>16023.35</v>
      </c>
      <c r="D211" s="64">
        <v>-17885.7</v>
      </c>
      <c r="E211" s="64">
        <v>3472.76</v>
      </c>
      <c r="G211" s="64">
        <v>55177.814800000007</v>
      </c>
      <c r="H211" s="64">
        <v>65251.92</v>
      </c>
      <c r="I211" s="64">
        <v>55464.131999999998</v>
      </c>
      <c r="J211" s="64">
        <v>-286.31719999999041</v>
      </c>
      <c r="K211" s="64">
        <v>-200.42203999999327</v>
      </c>
      <c r="L211" s="84">
        <v>0.997</v>
      </c>
      <c r="M211" s="64"/>
    </row>
    <row r="212" spans="1:13">
      <c r="A212" s="4" t="s">
        <v>244</v>
      </c>
      <c r="B212" s="64">
        <v>39598.1754</v>
      </c>
      <c r="C212" s="64">
        <v>2663.9</v>
      </c>
      <c r="D212" s="64">
        <v>-16280.9</v>
      </c>
      <c r="E212" s="64">
        <v>310.25</v>
      </c>
      <c r="G212" s="64">
        <v>26291.4254</v>
      </c>
      <c r="H212" s="64">
        <v>33495.073000000004</v>
      </c>
      <c r="I212" s="64">
        <v>28470.812050000004</v>
      </c>
      <c r="J212" s="64">
        <v>-2179.386650000004</v>
      </c>
      <c r="K212" s="64">
        <v>-1525.5706550000027</v>
      </c>
      <c r="L212" s="84">
        <v>0.95399999999999996</v>
      </c>
      <c r="M212" s="64"/>
    </row>
    <row r="213" spans="1:13">
      <c r="A213" s="4" t="s">
        <v>245</v>
      </c>
      <c r="B213" s="64">
        <v>114507.8046</v>
      </c>
      <c r="C213" s="64">
        <v>10533.199999999999</v>
      </c>
      <c r="D213" s="64">
        <v>-26369.55</v>
      </c>
      <c r="E213" s="64">
        <v>7839.72</v>
      </c>
      <c r="G213" s="64">
        <v>106511.1746</v>
      </c>
      <c r="H213" s="64">
        <v>132705.402</v>
      </c>
      <c r="I213" s="64">
        <v>112799.5917</v>
      </c>
      <c r="J213" s="64">
        <v>-6288.417100000006</v>
      </c>
      <c r="K213" s="64">
        <v>-4401.8919700000042</v>
      </c>
      <c r="L213" s="84">
        <v>0.96699999999999997</v>
      </c>
      <c r="M213" s="64"/>
    </row>
    <row r="214" spans="1:13">
      <c r="A214" s="4" t="s">
        <v>246</v>
      </c>
      <c r="B214" s="64">
        <v>0</v>
      </c>
      <c r="C214" s="64">
        <v>0</v>
      </c>
      <c r="D214" s="64">
        <v>0</v>
      </c>
      <c r="E214" s="64">
        <v>0</v>
      </c>
      <c r="G214" s="64">
        <v>0</v>
      </c>
      <c r="H214" s="64">
        <v>121936.32500000001</v>
      </c>
      <c r="I214" s="64">
        <v>103645.87625</v>
      </c>
      <c r="J214" s="64">
        <v>-103645.87625</v>
      </c>
      <c r="K214" s="64">
        <v>-72552.113375000001</v>
      </c>
      <c r="L214" s="84">
        <v>0.40500000000000003</v>
      </c>
      <c r="M214" s="64"/>
    </row>
    <row r="215" spans="1:13">
      <c r="A215" s="4" t="s">
        <v>247</v>
      </c>
      <c r="B215" s="64">
        <v>0</v>
      </c>
      <c r="C215" s="64">
        <v>0</v>
      </c>
      <c r="D215" s="64">
        <v>0</v>
      </c>
      <c r="E215" s="64">
        <v>0</v>
      </c>
      <c r="G215" s="64">
        <v>0</v>
      </c>
      <c r="H215" s="64">
        <v>30951.304</v>
      </c>
      <c r="I215" s="64">
        <v>26308.608400000001</v>
      </c>
      <c r="J215" s="64">
        <v>-26308.608400000001</v>
      </c>
      <c r="K215" s="64">
        <v>-18416.025880000001</v>
      </c>
      <c r="L215" s="84">
        <v>0.40500000000000003</v>
      </c>
      <c r="M215" s="64"/>
    </row>
    <row r="216" spans="1:13">
      <c r="A216" s="4" t="s">
        <v>248</v>
      </c>
      <c r="B216" s="64">
        <v>27315.388800000001</v>
      </c>
      <c r="C216" s="64">
        <v>7608.3499999999995</v>
      </c>
      <c r="D216" s="64">
        <v>-3453.5499999999997</v>
      </c>
      <c r="E216" s="64">
        <v>859.69</v>
      </c>
      <c r="G216" s="64">
        <v>32329.878799999999</v>
      </c>
      <c r="H216" s="64">
        <v>35702.07</v>
      </c>
      <c r="I216" s="64">
        <v>30346.7595</v>
      </c>
      <c r="J216" s="64">
        <v>1983.1192999999985</v>
      </c>
      <c r="K216" s="64">
        <v>1388.1835099999989</v>
      </c>
      <c r="L216" s="84">
        <v>1.0389999999999999</v>
      </c>
      <c r="M216" s="64"/>
    </row>
    <row r="217" spans="1:13">
      <c r="A217" s="4" t="s">
        <v>249</v>
      </c>
      <c r="B217" s="64">
        <v>123136.6318</v>
      </c>
      <c r="C217" s="64">
        <v>28145.200000000001</v>
      </c>
      <c r="D217" s="64">
        <v>-38316.299999999996</v>
      </c>
      <c r="E217" s="64">
        <v>5822.67</v>
      </c>
      <c r="G217" s="64">
        <v>118788.2018</v>
      </c>
      <c r="H217" s="64">
        <v>158192.07699999999</v>
      </c>
      <c r="I217" s="64">
        <v>134463.26544999998</v>
      </c>
      <c r="J217" s="64">
        <v>-15675.063649999982</v>
      </c>
      <c r="K217" s="64">
        <v>-10972.544554999986</v>
      </c>
      <c r="L217" s="84">
        <v>0.93100000000000005</v>
      </c>
      <c r="M217" s="64"/>
    </row>
    <row r="218" spans="1:13">
      <c r="A218" s="4" t="s">
        <v>250</v>
      </c>
      <c r="B218" s="64">
        <v>10921.7248</v>
      </c>
      <c r="C218" s="64">
        <v>4969.0999999999995</v>
      </c>
      <c r="D218" s="64">
        <v>-735.25</v>
      </c>
      <c r="E218" s="64">
        <v>2772.7000000000003</v>
      </c>
      <c r="G218" s="64">
        <v>17928.274799999999</v>
      </c>
      <c r="H218" s="64">
        <v>23940.416000000001</v>
      </c>
      <c r="I218" s="64">
        <v>20349.353600000002</v>
      </c>
      <c r="J218" s="64">
        <v>-2421.078800000003</v>
      </c>
      <c r="K218" s="64">
        <v>-1694.755160000002</v>
      </c>
      <c r="L218" s="84">
        <v>0.92900000000000005</v>
      </c>
      <c r="M218" s="64"/>
    </row>
    <row r="219" spans="1:13">
      <c r="A219" s="4" t="s">
        <v>251</v>
      </c>
      <c r="B219" s="64">
        <v>33958.6996</v>
      </c>
      <c r="C219" s="64">
        <v>13651.85</v>
      </c>
      <c r="D219" s="64">
        <v>-6741.3499999999995</v>
      </c>
      <c r="E219" s="64">
        <v>4979.3</v>
      </c>
      <c r="G219" s="64">
        <v>45848.499600000003</v>
      </c>
      <c r="H219" s="64">
        <v>62133.688000000002</v>
      </c>
      <c r="I219" s="64">
        <v>52813.6348</v>
      </c>
      <c r="J219" s="64">
        <v>-6965.135199999997</v>
      </c>
      <c r="K219" s="64">
        <v>-4875.5946399999975</v>
      </c>
      <c r="L219" s="84">
        <v>0.92200000000000004</v>
      </c>
      <c r="M219" s="64"/>
    </row>
    <row r="220" spans="1:13">
      <c r="A220" s="4" t="s">
        <v>252</v>
      </c>
      <c r="B220" s="64">
        <v>619658.3456</v>
      </c>
      <c r="C220" s="64">
        <v>360497.75</v>
      </c>
      <c r="D220" s="64">
        <v>-289095.2</v>
      </c>
      <c r="E220" s="64">
        <v>47252.350000000006</v>
      </c>
      <c r="G220" s="64">
        <v>738313.24560000002</v>
      </c>
      <c r="H220" s="64">
        <v>777380.46299999999</v>
      </c>
      <c r="I220" s="64">
        <v>660773.39354999992</v>
      </c>
      <c r="J220" s="64">
        <v>77539.852050000103</v>
      </c>
      <c r="K220" s="64">
        <v>54277.896435000068</v>
      </c>
      <c r="L220" s="84">
        <v>1.07</v>
      </c>
      <c r="M220" s="64"/>
    </row>
    <row r="221" spans="1:13" ht="27" customHeight="1">
      <c r="A221" s="32" t="s">
        <v>253</v>
      </c>
      <c r="B221" s="64">
        <v>37248.5092</v>
      </c>
      <c r="C221" s="64">
        <v>12580</v>
      </c>
      <c r="D221" s="64">
        <v>-11679</v>
      </c>
      <c r="E221" s="64">
        <v>6588.6900000000005</v>
      </c>
      <c r="G221" s="64">
        <v>44738.199200000003</v>
      </c>
      <c r="H221" s="64">
        <v>62224.764000000003</v>
      </c>
      <c r="I221" s="64">
        <v>52891.049400000004</v>
      </c>
      <c r="J221" s="64">
        <v>-8152.8502000000008</v>
      </c>
      <c r="K221" s="64">
        <v>-5706.99514</v>
      </c>
      <c r="L221" s="84">
        <v>0.90800000000000003</v>
      </c>
      <c r="M221" s="64"/>
    </row>
    <row r="222" spans="1:13">
      <c r="A222" s="4" t="s">
        <v>254</v>
      </c>
      <c r="B222" s="64">
        <v>52818.336200000005</v>
      </c>
      <c r="C222" s="64">
        <v>3733.2</v>
      </c>
      <c r="D222" s="64">
        <v>-16135.55</v>
      </c>
      <c r="E222" s="64">
        <v>814.13000000000011</v>
      </c>
      <c r="G222" s="64">
        <v>41230.116200000004</v>
      </c>
      <c r="H222" s="64">
        <v>69789.622999999992</v>
      </c>
      <c r="I222" s="64">
        <v>59321.179549999993</v>
      </c>
      <c r="J222" s="64">
        <v>-18091.063349999989</v>
      </c>
      <c r="K222" s="64">
        <v>-12663.744344999992</v>
      </c>
      <c r="L222" s="84">
        <v>0.81899999999999995</v>
      </c>
      <c r="M222" s="64"/>
    </row>
    <row r="223" spans="1:13">
      <c r="A223" s="4" t="s">
        <v>255</v>
      </c>
      <c r="B223" s="64">
        <v>71869.047600000005</v>
      </c>
      <c r="C223" s="64">
        <v>22118.7</v>
      </c>
      <c r="D223" s="64">
        <v>-12970.15</v>
      </c>
      <c r="E223" s="64">
        <v>5975.84</v>
      </c>
      <c r="G223" s="64">
        <v>86993.437600000005</v>
      </c>
      <c r="H223" s="64">
        <v>118285.98299999999</v>
      </c>
      <c r="I223" s="64">
        <v>100543.08554999999</v>
      </c>
      <c r="J223" s="64">
        <v>-13549.647949999984</v>
      </c>
      <c r="K223" s="64">
        <v>-9484.7535649999882</v>
      </c>
      <c r="L223" s="84">
        <v>0.92</v>
      </c>
      <c r="M223" s="64"/>
    </row>
    <row r="224" spans="1:13">
      <c r="A224" s="4" t="s">
        <v>256</v>
      </c>
      <c r="B224" s="64">
        <v>63035.299600000006</v>
      </c>
      <c r="C224" s="64">
        <v>6055.4</v>
      </c>
      <c r="D224" s="64">
        <v>-16642.149999999998</v>
      </c>
      <c r="E224" s="64">
        <v>593.64</v>
      </c>
      <c r="G224" s="64">
        <v>53042.189600000005</v>
      </c>
      <c r="H224" s="64">
        <v>62914.923999999999</v>
      </c>
      <c r="I224" s="64">
        <v>53477.685399999995</v>
      </c>
      <c r="J224" s="64">
        <v>-435.49579999998969</v>
      </c>
      <c r="K224" s="64">
        <v>-304.84705999999278</v>
      </c>
      <c r="L224" s="84">
        <v>0.995</v>
      </c>
      <c r="M224" s="64"/>
    </row>
    <row r="225" spans="1:13">
      <c r="A225" s="4" t="s">
        <v>257</v>
      </c>
      <c r="B225" s="64">
        <v>135121.72940000001</v>
      </c>
      <c r="C225" s="64">
        <v>9054.1999999999989</v>
      </c>
      <c r="D225" s="64">
        <v>-33422</v>
      </c>
      <c r="E225" s="64">
        <v>3724.0200000000004</v>
      </c>
      <c r="G225" s="64">
        <v>114477.94940000001</v>
      </c>
      <c r="H225" s="64">
        <v>133822.60200000001</v>
      </c>
      <c r="I225" s="64">
        <v>113749.21170000001</v>
      </c>
      <c r="J225" s="64">
        <v>728.73769999999786</v>
      </c>
      <c r="K225" s="64">
        <v>510.11638999999849</v>
      </c>
      <c r="L225" s="84">
        <v>1.004</v>
      </c>
      <c r="M225" s="64"/>
    </row>
    <row r="226" spans="1:13">
      <c r="A226" s="4" t="s">
        <v>258</v>
      </c>
      <c r="B226" s="64">
        <v>25681.560799999999</v>
      </c>
      <c r="C226" s="64">
        <v>1362.55</v>
      </c>
      <c r="D226" s="64">
        <v>-9256.5</v>
      </c>
      <c r="E226" s="64">
        <v>1516.23</v>
      </c>
      <c r="G226" s="64">
        <v>19303.840799999998</v>
      </c>
      <c r="H226" s="64">
        <v>23103.072</v>
      </c>
      <c r="I226" s="64">
        <v>19637.611199999999</v>
      </c>
      <c r="J226" s="64">
        <v>-333.77040000000125</v>
      </c>
      <c r="K226" s="64">
        <v>-233.63928000000087</v>
      </c>
      <c r="L226" s="84">
        <v>0.99</v>
      </c>
      <c r="M226" s="64"/>
    </row>
    <row r="227" spans="1:13">
      <c r="A227" s="4" t="s">
        <v>259</v>
      </c>
      <c r="B227" s="64">
        <v>77335.448400000008</v>
      </c>
      <c r="C227" s="64">
        <v>18447.55</v>
      </c>
      <c r="D227" s="64">
        <v>-19980.95</v>
      </c>
      <c r="E227" s="64">
        <v>6152.3</v>
      </c>
      <c r="G227" s="64">
        <v>81954.348400000017</v>
      </c>
      <c r="H227" s="64">
        <v>127614.734</v>
      </c>
      <c r="I227" s="64">
        <v>108472.5239</v>
      </c>
      <c r="J227" s="64">
        <v>-26518.175499999983</v>
      </c>
      <c r="K227" s="64">
        <v>-18562.722849999987</v>
      </c>
      <c r="L227" s="84">
        <v>0.85499999999999998</v>
      </c>
      <c r="M227" s="64"/>
    </row>
    <row r="228" spans="1:13">
      <c r="A228" s="4" t="s">
        <v>260</v>
      </c>
      <c r="B228" s="64">
        <v>8344.9842000000008</v>
      </c>
      <c r="C228" s="64">
        <v>1263.95</v>
      </c>
      <c r="D228" s="64">
        <v>-5183.3</v>
      </c>
      <c r="E228" s="64">
        <v>475.49</v>
      </c>
      <c r="G228" s="64">
        <v>4901.1242000000002</v>
      </c>
      <c r="H228" s="64">
        <v>8659.2530000000006</v>
      </c>
      <c r="I228" s="64">
        <v>7360.3650500000003</v>
      </c>
      <c r="J228" s="64">
        <v>-2459.2408500000001</v>
      </c>
      <c r="K228" s="64">
        <v>-1721.4685950000001</v>
      </c>
      <c r="L228" s="84">
        <v>0.80100000000000005</v>
      </c>
      <c r="M228" s="64"/>
    </row>
    <row r="229" spans="1:13">
      <c r="A229" s="4" t="s">
        <v>261</v>
      </c>
      <c r="B229" s="64">
        <v>42939.215199999999</v>
      </c>
      <c r="C229" s="64">
        <v>7260.7</v>
      </c>
      <c r="D229" s="64">
        <v>-15366.3</v>
      </c>
      <c r="E229" s="64">
        <v>2562.2400000000002</v>
      </c>
      <c r="G229" s="64">
        <v>37395.855199999998</v>
      </c>
      <c r="H229" s="64">
        <v>39499.194000000003</v>
      </c>
      <c r="I229" s="64">
        <v>33574.314900000005</v>
      </c>
      <c r="J229" s="64">
        <v>3821.5402999999933</v>
      </c>
      <c r="K229" s="64">
        <v>2675.0782099999951</v>
      </c>
      <c r="L229" s="84">
        <v>1.0680000000000001</v>
      </c>
      <c r="M229" s="64"/>
    </row>
    <row r="230" spans="1:13">
      <c r="A230" s="4" t="s">
        <v>262</v>
      </c>
      <c r="B230" s="64">
        <v>272533.58720000001</v>
      </c>
      <c r="C230" s="64">
        <v>151997.85</v>
      </c>
      <c r="D230" s="64">
        <v>-115.6</v>
      </c>
      <c r="E230" s="64">
        <v>55702.200000000004</v>
      </c>
      <c r="G230" s="64">
        <v>480118.03720000002</v>
      </c>
      <c r="H230" s="64">
        <v>611576.20400000003</v>
      </c>
      <c r="I230" s="64">
        <v>519839.77340000001</v>
      </c>
      <c r="J230" s="64">
        <v>-39721.736199999985</v>
      </c>
      <c r="K230" s="64">
        <v>-27805.215339999988</v>
      </c>
      <c r="L230" s="84">
        <v>0.95499999999999996</v>
      </c>
      <c r="M230" s="64"/>
    </row>
    <row r="231" spans="1:13" ht="27" customHeight="1">
      <c r="A231" s="32" t="s">
        <v>263</v>
      </c>
      <c r="B231" s="64">
        <v>86868.419399999999</v>
      </c>
      <c r="C231" s="64">
        <v>16735.649999999998</v>
      </c>
      <c r="D231" s="64">
        <v>-29823.95</v>
      </c>
      <c r="E231" s="64">
        <v>2509.88</v>
      </c>
      <c r="G231" s="64">
        <v>76289.999400000001</v>
      </c>
      <c r="H231" s="64">
        <v>75947.073999999993</v>
      </c>
      <c r="I231" s="64">
        <v>64555.012899999994</v>
      </c>
      <c r="J231" s="64">
        <v>11734.986500000006</v>
      </c>
      <c r="K231" s="64">
        <v>8214.4905500000041</v>
      </c>
      <c r="L231" s="84">
        <v>1.1080000000000001</v>
      </c>
      <c r="M231" s="64"/>
    </row>
    <row r="232" spans="1:13">
      <c r="A232" s="4" t="s">
        <v>264</v>
      </c>
      <c r="B232" s="64">
        <v>290178.92960000003</v>
      </c>
      <c r="C232" s="64">
        <v>48744.95</v>
      </c>
      <c r="D232" s="64">
        <v>-77712.099999999991</v>
      </c>
      <c r="E232" s="64">
        <v>20524.95</v>
      </c>
      <c r="G232" s="64">
        <v>281736.72960000002</v>
      </c>
      <c r="H232" s="64">
        <v>264364.83299999998</v>
      </c>
      <c r="I232" s="64">
        <v>224710.10804999998</v>
      </c>
      <c r="J232" s="64">
        <v>57026.62155000004</v>
      </c>
      <c r="K232" s="64">
        <v>39918.635085000024</v>
      </c>
      <c r="L232" s="84">
        <v>1.151</v>
      </c>
      <c r="M232" s="64"/>
    </row>
    <row r="233" spans="1:13">
      <c r="A233" s="4" t="s">
        <v>265</v>
      </c>
      <c r="B233" s="64">
        <v>158088.08960000001</v>
      </c>
      <c r="C233" s="64">
        <v>40718.400000000001</v>
      </c>
      <c r="D233" s="64">
        <v>-5911.75</v>
      </c>
      <c r="E233" s="64">
        <v>27977.58</v>
      </c>
      <c r="G233" s="64">
        <v>220872.31959999999</v>
      </c>
      <c r="H233" s="64">
        <v>275214.484</v>
      </c>
      <c r="I233" s="64">
        <v>233932.31139999998</v>
      </c>
      <c r="J233" s="64">
        <v>-13059.991799999989</v>
      </c>
      <c r="K233" s="64">
        <v>-9141.9942599999922</v>
      </c>
      <c r="L233" s="84">
        <v>0.96699999999999997</v>
      </c>
      <c r="M233" s="64"/>
    </row>
    <row r="234" spans="1:13">
      <c r="A234" s="4" t="s">
        <v>266</v>
      </c>
      <c r="B234" s="64">
        <v>0</v>
      </c>
      <c r="C234" s="64">
        <v>0</v>
      </c>
      <c r="D234" s="64">
        <v>0</v>
      </c>
      <c r="E234" s="64">
        <v>0</v>
      </c>
      <c r="G234" s="64">
        <v>0</v>
      </c>
      <c r="H234" s="64">
        <v>46864.57</v>
      </c>
      <c r="I234" s="64">
        <v>39834.8845</v>
      </c>
      <c r="J234" s="64">
        <v>-39834.8845</v>
      </c>
      <c r="K234" s="64">
        <v>-27884.419149999998</v>
      </c>
      <c r="L234" s="84">
        <v>0.40500000000000003</v>
      </c>
      <c r="M234" s="64"/>
    </row>
    <row r="235" spans="1:13">
      <c r="A235" s="4" t="s">
        <v>267</v>
      </c>
      <c r="B235" s="64">
        <v>89877.155200000008</v>
      </c>
      <c r="C235" s="64">
        <v>10169.4</v>
      </c>
      <c r="D235" s="64">
        <v>-15458.949999999999</v>
      </c>
      <c r="E235" s="64">
        <v>9717.5400000000009</v>
      </c>
      <c r="G235" s="64">
        <v>94305.145199999999</v>
      </c>
      <c r="H235" s="64">
        <v>97313.67</v>
      </c>
      <c r="I235" s="64">
        <v>82716.619500000001</v>
      </c>
      <c r="J235" s="64">
        <v>11588.525699999998</v>
      </c>
      <c r="K235" s="64">
        <v>8111.9679899999983</v>
      </c>
      <c r="L235" s="84">
        <v>1.083</v>
      </c>
      <c r="M235" s="64"/>
    </row>
    <row r="236" spans="1:13">
      <c r="A236" s="4" t="s">
        <v>268</v>
      </c>
      <c r="B236" s="64">
        <v>0</v>
      </c>
      <c r="C236" s="64">
        <v>0</v>
      </c>
      <c r="D236" s="64">
        <v>0</v>
      </c>
      <c r="E236" s="64">
        <v>0</v>
      </c>
      <c r="G236" s="64">
        <v>0</v>
      </c>
      <c r="H236" s="64">
        <v>41974.722000000002</v>
      </c>
      <c r="I236" s="64">
        <v>35678.513700000003</v>
      </c>
      <c r="J236" s="64">
        <v>-35678.513700000003</v>
      </c>
      <c r="K236" s="64">
        <v>-24974.959590000002</v>
      </c>
      <c r="L236" s="84">
        <v>0.40500000000000003</v>
      </c>
      <c r="M236" s="64"/>
    </row>
    <row r="237" spans="1:13">
      <c r="A237" s="4" t="s">
        <v>269</v>
      </c>
      <c r="B237" s="64">
        <v>0</v>
      </c>
      <c r="C237" s="64">
        <v>0</v>
      </c>
      <c r="D237" s="64">
        <v>0</v>
      </c>
      <c r="E237" s="64">
        <v>0</v>
      </c>
      <c r="G237" s="64">
        <v>0</v>
      </c>
      <c r="H237" s="64">
        <v>113767.977</v>
      </c>
      <c r="I237" s="64">
        <v>96702.780449999991</v>
      </c>
      <c r="J237" s="64">
        <v>-96702.780449999991</v>
      </c>
      <c r="K237" s="64">
        <v>-67691.946314999994</v>
      </c>
      <c r="L237" s="84">
        <v>0.40500000000000003</v>
      </c>
      <c r="M237" s="64"/>
    </row>
    <row r="238" spans="1:13">
      <c r="A238" s="4" t="s">
        <v>270</v>
      </c>
      <c r="B238" s="64">
        <v>0</v>
      </c>
      <c r="C238" s="64">
        <v>0</v>
      </c>
      <c r="D238" s="64">
        <v>0</v>
      </c>
      <c r="E238" s="64">
        <v>0</v>
      </c>
      <c r="G238" s="64">
        <v>0</v>
      </c>
      <c r="H238" s="64">
        <v>39825.129000000001</v>
      </c>
      <c r="I238" s="64">
        <v>33851.359649999999</v>
      </c>
      <c r="J238" s="64">
        <v>-33851.359649999999</v>
      </c>
      <c r="K238" s="64">
        <v>-23695.951754999998</v>
      </c>
      <c r="L238" s="84">
        <v>0.40500000000000003</v>
      </c>
      <c r="M238" s="64"/>
    </row>
    <row r="239" spans="1:13">
      <c r="A239" s="4" t="s">
        <v>271</v>
      </c>
      <c r="B239" s="64">
        <v>65757.423200000005</v>
      </c>
      <c r="C239" s="64">
        <v>10508.55</v>
      </c>
      <c r="D239" s="64">
        <v>-2420.7999999999997</v>
      </c>
      <c r="E239" s="64">
        <v>11068.19</v>
      </c>
      <c r="G239" s="64">
        <v>84913.363200000007</v>
      </c>
      <c r="H239" s="64">
        <v>116782.24</v>
      </c>
      <c r="I239" s="64">
        <v>99264.903999999995</v>
      </c>
      <c r="J239" s="64">
        <v>-14351.540799999988</v>
      </c>
      <c r="K239" s="64">
        <v>-10046.078559999991</v>
      </c>
      <c r="L239" s="84">
        <v>0.91400000000000003</v>
      </c>
      <c r="M239" s="64"/>
    </row>
    <row r="240" spans="1:13">
      <c r="A240" s="4" t="s">
        <v>272</v>
      </c>
      <c r="B240" s="64">
        <v>17412.729600000002</v>
      </c>
      <c r="C240" s="64">
        <v>3428.0499999999997</v>
      </c>
      <c r="D240" s="64">
        <v>-5338.8499999999995</v>
      </c>
      <c r="E240" s="64">
        <v>3436.55</v>
      </c>
      <c r="G240" s="64">
        <v>18938.479600000002</v>
      </c>
      <c r="H240" s="64">
        <v>32228.595000000001</v>
      </c>
      <c r="I240" s="64">
        <v>27394.30575</v>
      </c>
      <c r="J240" s="64">
        <v>-8455.8261499999971</v>
      </c>
      <c r="K240" s="64">
        <v>-5919.0783049999973</v>
      </c>
      <c r="L240" s="84">
        <v>0.81599999999999995</v>
      </c>
      <c r="M240" s="64"/>
    </row>
    <row r="241" spans="1:13">
      <c r="A241" s="4" t="s">
        <v>273</v>
      </c>
      <c r="B241" s="64">
        <v>41414.770600000003</v>
      </c>
      <c r="C241" s="64">
        <v>5833.55</v>
      </c>
      <c r="D241" s="64">
        <v>-4625.7</v>
      </c>
      <c r="E241" s="64">
        <v>2738.19</v>
      </c>
      <c r="G241" s="64">
        <v>45360.810600000004</v>
      </c>
      <c r="H241" s="64">
        <v>60614.078000000001</v>
      </c>
      <c r="I241" s="64">
        <v>51521.9663</v>
      </c>
      <c r="J241" s="64">
        <v>-6161.1556999999957</v>
      </c>
      <c r="K241" s="64">
        <v>-4312.8089899999968</v>
      </c>
      <c r="L241" s="84">
        <v>0.92900000000000005</v>
      </c>
      <c r="M241" s="64"/>
    </row>
    <row r="242" spans="1:13">
      <c r="A242" s="4" t="s">
        <v>274</v>
      </c>
      <c r="B242" s="64">
        <v>29609.671000000002</v>
      </c>
      <c r="C242" s="64">
        <v>5343.95</v>
      </c>
      <c r="D242" s="64">
        <v>-4701.3499999999995</v>
      </c>
      <c r="E242" s="64">
        <v>2007.0200000000002</v>
      </c>
      <c r="G242" s="64">
        <v>32259.291000000001</v>
      </c>
      <c r="H242" s="64">
        <v>32682.609</v>
      </c>
      <c r="I242" s="64">
        <v>27780.217649999999</v>
      </c>
      <c r="J242" s="64">
        <v>4479.0733500000024</v>
      </c>
      <c r="K242" s="64">
        <v>3135.3513450000014</v>
      </c>
      <c r="L242" s="84">
        <v>1.0960000000000001</v>
      </c>
      <c r="M242" s="64"/>
    </row>
    <row r="243" spans="1:13">
      <c r="A243" s="4" t="s">
        <v>275</v>
      </c>
      <c r="B243" s="64">
        <v>44980.115600000005</v>
      </c>
      <c r="C243" s="64">
        <v>7028.65</v>
      </c>
      <c r="D243" s="64">
        <v>-13601.699999999999</v>
      </c>
      <c r="E243" s="64">
        <v>2427.4300000000003</v>
      </c>
      <c r="G243" s="64">
        <v>40834.495600000002</v>
      </c>
      <c r="H243" s="64">
        <v>50885.788</v>
      </c>
      <c r="I243" s="64">
        <v>43252.919799999996</v>
      </c>
      <c r="J243" s="64">
        <v>-2418.424199999994</v>
      </c>
      <c r="K243" s="64">
        <v>-1692.8969399999958</v>
      </c>
      <c r="L243" s="84">
        <v>0.96699999999999997</v>
      </c>
      <c r="M243" s="64"/>
    </row>
    <row r="244" spans="1:13">
      <c r="A244" s="4" t="s">
        <v>276</v>
      </c>
      <c r="B244" s="64">
        <v>0</v>
      </c>
      <c r="C244" s="64">
        <v>0</v>
      </c>
      <c r="D244" s="64">
        <v>0</v>
      </c>
      <c r="E244" s="64">
        <v>0</v>
      </c>
      <c r="G244" s="64">
        <v>0</v>
      </c>
      <c r="H244" s="64">
        <v>16608.464</v>
      </c>
      <c r="I244" s="64">
        <v>14117.1944</v>
      </c>
      <c r="J244" s="64">
        <v>-14117.1944</v>
      </c>
      <c r="K244" s="64">
        <v>-9882.0360799999999</v>
      </c>
      <c r="L244" s="84">
        <v>0.40500000000000003</v>
      </c>
      <c r="M244" s="64"/>
    </row>
    <row r="245" spans="1:13">
      <c r="A245" s="4" t="s">
        <v>277</v>
      </c>
      <c r="B245" s="64">
        <v>14938.449400000001</v>
      </c>
      <c r="C245" s="64">
        <v>2601</v>
      </c>
      <c r="D245" s="64">
        <v>-767.55</v>
      </c>
      <c r="E245" s="64">
        <v>2830.84</v>
      </c>
      <c r="G245" s="64">
        <v>19602.739400000002</v>
      </c>
      <c r="H245" s="64">
        <v>25613.313999999998</v>
      </c>
      <c r="I245" s="64">
        <v>21771.316899999998</v>
      </c>
      <c r="J245" s="64">
        <v>-2168.5774999999958</v>
      </c>
      <c r="K245" s="64">
        <v>-1518.004249999997</v>
      </c>
      <c r="L245" s="84">
        <v>0.94099999999999995</v>
      </c>
      <c r="M245" s="64"/>
    </row>
    <row r="246" spans="1:13" ht="27" customHeight="1">
      <c r="A246" s="32" t="s">
        <v>278</v>
      </c>
      <c r="B246" s="64">
        <v>0</v>
      </c>
      <c r="C246" s="64">
        <v>0</v>
      </c>
      <c r="D246" s="64">
        <v>0</v>
      </c>
      <c r="E246" s="64">
        <v>0</v>
      </c>
      <c r="G246" s="64">
        <v>0</v>
      </c>
      <c r="H246" s="64">
        <v>170506.76500000001</v>
      </c>
      <c r="I246" s="64">
        <v>144930.75025000001</v>
      </c>
      <c r="J246" s="64">
        <v>-144930.75025000001</v>
      </c>
      <c r="K246" s="64">
        <v>-101451.525175</v>
      </c>
      <c r="L246" s="84">
        <v>0.40500000000000003</v>
      </c>
      <c r="M246" s="64"/>
    </row>
    <row r="247" spans="1:13">
      <c r="A247" s="4" t="s">
        <v>279</v>
      </c>
      <c r="B247" s="64">
        <v>363868.72620000003</v>
      </c>
      <c r="C247" s="64">
        <v>321580.5</v>
      </c>
      <c r="D247" s="64">
        <v>-327660.55</v>
      </c>
      <c r="E247" s="64">
        <v>21937.65</v>
      </c>
      <c r="G247" s="64">
        <v>379726.32620000007</v>
      </c>
      <c r="H247" s="64">
        <v>440377.02399999998</v>
      </c>
      <c r="I247" s="64">
        <v>374320.47039999999</v>
      </c>
      <c r="J247" s="64">
        <v>5405.8558000000776</v>
      </c>
      <c r="K247" s="64">
        <v>3784.0990600000541</v>
      </c>
      <c r="L247" s="84">
        <v>1.0089999999999999</v>
      </c>
      <c r="M247" s="64"/>
    </row>
    <row r="248" spans="1:13">
      <c r="A248" s="4" t="s">
        <v>280</v>
      </c>
      <c r="B248" s="64">
        <v>62324.999800000005</v>
      </c>
      <c r="C248" s="64">
        <v>10593.55</v>
      </c>
      <c r="D248" s="64">
        <v>-26450.3</v>
      </c>
      <c r="E248" s="64">
        <v>2746.69</v>
      </c>
      <c r="G248" s="64">
        <v>49214.939800000007</v>
      </c>
      <c r="H248" s="64">
        <v>53765.571000000004</v>
      </c>
      <c r="I248" s="64">
        <v>45700.735350000003</v>
      </c>
      <c r="J248" s="64">
        <v>3514.2044500000047</v>
      </c>
      <c r="K248" s="64">
        <v>2459.9431150000032</v>
      </c>
      <c r="L248" s="84">
        <v>1.046</v>
      </c>
      <c r="M248" s="64"/>
    </row>
    <row r="249" spans="1:13">
      <c r="A249" s="4" t="s">
        <v>281</v>
      </c>
      <c r="B249" s="64">
        <v>181241.3708</v>
      </c>
      <c r="C249" s="64">
        <v>49828.7</v>
      </c>
      <c r="D249" s="64">
        <v>-46412.549999999996</v>
      </c>
      <c r="E249" s="64">
        <v>12567.59</v>
      </c>
      <c r="G249" s="64">
        <v>197225.11079999999</v>
      </c>
      <c r="H249" s="64">
        <v>214501.58199999999</v>
      </c>
      <c r="I249" s="64">
        <v>182326.34469999999</v>
      </c>
      <c r="J249" s="64">
        <v>14898.766100000008</v>
      </c>
      <c r="K249" s="64">
        <v>10429.136270000005</v>
      </c>
      <c r="L249" s="84">
        <v>1.0489999999999999</v>
      </c>
      <c r="M249" s="64"/>
    </row>
    <row r="250" spans="1:13">
      <c r="A250" s="4" t="s">
        <v>282</v>
      </c>
      <c r="B250" s="64">
        <v>0</v>
      </c>
      <c r="C250" s="64">
        <v>0</v>
      </c>
      <c r="D250" s="64">
        <v>0</v>
      </c>
      <c r="E250" s="64">
        <v>0</v>
      </c>
      <c r="G250" s="64">
        <v>0</v>
      </c>
      <c r="H250" s="64">
        <v>110843.97</v>
      </c>
      <c r="I250" s="64">
        <v>94217.374500000005</v>
      </c>
      <c r="J250" s="64">
        <v>-94217.374500000005</v>
      </c>
      <c r="K250" s="64">
        <v>-65952.162150000004</v>
      </c>
      <c r="L250" s="84">
        <v>0.40500000000000003</v>
      </c>
      <c r="M250" s="64"/>
    </row>
    <row r="251" spans="1:13">
      <c r="A251" s="4" t="s">
        <v>283</v>
      </c>
      <c r="B251" s="64">
        <v>21542.991400000003</v>
      </c>
      <c r="C251" s="64">
        <v>10079.299999999999</v>
      </c>
      <c r="D251" s="64">
        <v>-1228.25</v>
      </c>
      <c r="E251" s="64">
        <v>6095.6900000000005</v>
      </c>
      <c r="G251" s="64">
        <v>36489.731400000004</v>
      </c>
      <c r="H251" s="64">
        <v>35879.975999999995</v>
      </c>
      <c r="I251" s="64">
        <v>30497.979599999995</v>
      </c>
      <c r="J251" s="64">
        <v>5991.7518000000091</v>
      </c>
      <c r="K251" s="64">
        <v>4194.2262600000058</v>
      </c>
      <c r="L251" s="84">
        <v>1.117</v>
      </c>
      <c r="M251" s="64"/>
    </row>
    <row r="252" spans="1:13">
      <c r="A252" s="4" t="s">
        <v>284</v>
      </c>
      <c r="B252" s="64">
        <v>21246.687000000002</v>
      </c>
      <c r="C252" s="64">
        <v>8045.25</v>
      </c>
      <c r="D252" s="64">
        <v>-5691.5999999999995</v>
      </c>
      <c r="E252" s="64">
        <v>4620.7700000000004</v>
      </c>
      <c r="G252" s="64">
        <v>28221.107000000004</v>
      </c>
      <c r="H252" s="64">
        <v>33505.25</v>
      </c>
      <c r="I252" s="64">
        <v>28479.462499999998</v>
      </c>
      <c r="J252" s="64">
        <v>-258.35549999999421</v>
      </c>
      <c r="K252" s="64">
        <v>-180.84884999999593</v>
      </c>
      <c r="L252" s="84">
        <v>0.995</v>
      </c>
      <c r="M252" s="64"/>
    </row>
    <row r="253" spans="1:13">
      <c r="A253" s="4" t="s">
        <v>285</v>
      </c>
      <c r="B253" s="64">
        <v>0</v>
      </c>
      <c r="C253" s="64">
        <v>0</v>
      </c>
      <c r="D253" s="64">
        <v>0</v>
      </c>
      <c r="E253" s="64">
        <v>0</v>
      </c>
      <c r="G253" s="64">
        <v>0</v>
      </c>
      <c r="H253" s="64">
        <v>58633.427000000003</v>
      </c>
      <c r="I253" s="64">
        <v>49838.412949999998</v>
      </c>
      <c r="J253" s="64">
        <v>-49838.412949999998</v>
      </c>
      <c r="K253" s="64">
        <v>-34886.889064999996</v>
      </c>
      <c r="L253" s="84">
        <v>0.40500000000000003</v>
      </c>
      <c r="M253" s="64"/>
    </row>
    <row r="254" spans="1:13">
      <c r="A254" s="4" t="s">
        <v>286</v>
      </c>
      <c r="B254" s="64">
        <v>140714.12880000001</v>
      </c>
      <c r="C254" s="64">
        <v>26941.599999999999</v>
      </c>
      <c r="D254" s="64">
        <v>-37547.049999999996</v>
      </c>
      <c r="E254" s="64">
        <v>7828.1600000000008</v>
      </c>
      <c r="G254" s="64">
        <v>137936.8388</v>
      </c>
      <c r="H254" s="64">
        <v>157543.337</v>
      </c>
      <c r="I254" s="64">
        <v>133911.83645</v>
      </c>
      <c r="J254" s="64">
        <v>4025.0023499999952</v>
      </c>
      <c r="K254" s="64">
        <v>2817.5016449999966</v>
      </c>
      <c r="L254" s="84">
        <v>1.018</v>
      </c>
      <c r="M254" s="64"/>
    </row>
    <row r="255" spans="1:13">
      <c r="A255" s="4" t="s">
        <v>287</v>
      </c>
      <c r="B255" s="64">
        <v>137136.3224</v>
      </c>
      <c r="C255" s="64">
        <v>16949</v>
      </c>
      <c r="D255" s="64">
        <v>-25018.05</v>
      </c>
      <c r="E255" s="64">
        <v>5982.9800000000005</v>
      </c>
      <c r="G255" s="64">
        <v>135050.2524</v>
      </c>
      <c r="H255" s="64">
        <v>167239.96799999999</v>
      </c>
      <c r="I255" s="64">
        <v>142153.97279999999</v>
      </c>
      <c r="J255" s="64">
        <v>-7103.7203999999911</v>
      </c>
      <c r="K255" s="64">
        <v>-4972.6042799999932</v>
      </c>
      <c r="L255" s="84">
        <v>0.97</v>
      </c>
      <c r="M255" s="64"/>
    </row>
    <row r="256" spans="1:13" ht="27" customHeight="1">
      <c r="A256" s="32" t="s">
        <v>288</v>
      </c>
      <c r="B256" s="64">
        <v>107321.73060000001</v>
      </c>
      <c r="C256" s="64">
        <v>21092.75</v>
      </c>
      <c r="D256" s="64">
        <v>-6436.2</v>
      </c>
      <c r="E256" s="64">
        <v>10171.1</v>
      </c>
      <c r="G256" s="64">
        <v>132149.3806</v>
      </c>
      <c r="H256" s="64">
        <v>179451.06599999999</v>
      </c>
      <c r="I256" s="64">
        <v>152533.40609999999</v>
      </c>
      <c r="J256" s="64">
        <v>-20384.025499999989</v>
      </c>
      <c r="K256" s="64">
        <v>-14268.817849999992</v>
      </c>
      <c r="L256" s="84">
        <v>0.92</v>
      </c>
      <c r="M256" s="64"/>
    </row>
    <row r="257" spans="1:13">
      <c r="A257" s="4" t="s">
        <v>289</v>
      </c>
      <c r="B257" s="64">
        <v>0</v>
      </c>
      <c r="C257" s="64">
        <v>0</v>
      </c>
      <c r="D257" s="64">
        <v>0</v>
      </c>
      <c r="E257" s="64">
        <v>0</v>
      </c>
      <c r="G257" s="64">
        <v>0</v>
      </c>
      <c r="H257" s="64">
        <v>128677.871</v>
      </c>
      <c r="I257" s="64">
        <v>109376.19034999999</v>
      </c>
      <c r="J257" s="64">
        <v>-109376.19034999999</v>
      </c>
      <c r="K257" s="64">
        <v>-76563.333244999987</v>
      </c>
      <c r="L257" s="84">
        <v>0.40500000000000003</v>
      </c>
      <c r="M257" s="64"/>
    </row>
    <row r="258" spans="1:13">
      <c r="A258" s="4" t="s">
        <v>290</v>
      </c>
      <c r="B258" s="64">
        <v>106492.35520000001</v>
      </c>
      <c r="C258" s="64">
        <v>8641.1</v>
      </c>
      <c r="D258" s="64">
        <v>-25657.25</v>
      </c>
      <c r="E258" s="64">
        <v>6328.0800000000008</v>
      </c>
      <c r="G258" s="64">
        <v>95804.285200000013</v>
      </c>
      <c r="H258" s="64">
        <v>122130.514</v>
      </c>
      <c r="I258" s="64">
        <v>103810.9369</v>
      </c>
      <c r="J258" s="64">
        <v>-8006.6516999999876</v>
      </c>
      <c r="K258" s="64">
        <v>-5604.6561899999906</v>
      </c>
      <c r="L258" s="84">
        <v>0.95399999999999996</v>
      </c>
      <c r="M258" s="64"/>
    </row>
    <row r="259" spans="1:13">
      <c r="A259" s="4" t="s">
        <v>291</v>
      </c>
      <c r="B259" s="64">
        <v>351653.78500000003</v>
      </c>
      <c r="C259" s="64">
        <v>57313.799999999996</v>
      </c>
      <c r="D259" s="64">
        <v>-68756.5</v>
      </c>
      <c r="E259" s="64">
        <v>30293.83</v>
      </c>
      <c r="G259" s="64">
        <v>370504.91500000004</v>
      </c>
      <c r="H259" s="64">
        <v>421445.18099999998</v>
      </c>
      <c r="I259" s="64">
        <v>358228.40385</v>
      </c>
      <c r="J259" s="64">
        <v>12276.511150000035</v>
      </c>
      <c r="K259" s="64">
        <v>8593.557805000024</v>
      </c>
      <c r="L259" s="84">
        <v>1.02</v>
      </c>
      <c r="M259" s="64"/>
    </row>
    <row r="260" spans="1:13">
      <c r="A260" s="4" t="s">
        <v>292</v>
      </c>
      <c r="B260" s="64">
        <v>51666.349000000002</v>
      </c>
      <c r="C260" s="64">
        <v>9888.9</v>
      </c>
      <c r="D260" s="64">
        <v>-12042.8</v>
      </c>
      <c r="E260" s="64">
        <v>7797.9000000000005</v>
      </c>
      <c r="G260" s="64">
        <v>57310.349000000002</v>
      </c>
      <c r="H260" s="64">
        <v>72015.448000000004</v>
      </c>
      <c r="I260" s="64">
        <v>61213.130799999999</v>
      </c>
      <c r="J260" s="64">
        <v>-3902.781799999997</v>
      </c>
      <c r="K260" s="64">
        <v>-2731.9472599999976</v>
      </c>
      <c r="L260" s="84">
        <v>0.96199999999999997</v>
      </c>
      <c r="M260" s="64"/>
    </row>
    <row r="261" spans="1:13">
      <c r="A261" s="4" t="s">
        <v>293</v>
      </c>
      <c r="B261" s="64">
        <v>33436.705399999999</v>
      </c>
      <c r="C261" s="64">
        <v>8732.0499999999993</v>
      </c>
      <c r="D261" s="64">
        <v>-9508.1</v>
      </c>
      <c r="E261" s="64">
        <v>2475.54</v>
      </c>
      <c r="G261" s="64">
        <v>35136.195399999997</v>
      </c>
      <c r="H261" s="64">
        <v>54788.86</v>
      </c>
      <c r="I261" s="64">
        <v>46570.531000000003</v>
      </c>
      <c r="J261" s="64">
        <v>-11434.335600000006</v>
      </c>
      <c r="K261" s="64">
        <v>-8004.0349200000037</v>
      </c>
      <c r="L261" s="84">
        <v>0.85399999999999998</v>
      </c>
      <c r="M261" s="64"/>
    </row>
    <row r="262" spans="1:13">
      <c r="A262" s="4" t="s">
        <v>294</v>
      </c>
      <c r="B262" s="64">
        <v>248398.62460000001</v>
      </c>
      <c r="C262" s="64">
        <v>34879.75</v>
      </c>
      <c r="D262" s="64">
        <v>-68142.8</v>
      </c>
      <c r="E262" s="64">
        <v>11951.85</v>
      </c>
      <c r="G262" s="64">
        <v>227087.42460000003</v>
      </c>
      <c r="H262" s="64">
        <v>294648.53000000003</v>
      </c>
      <c r="I262" s="64">
        <v>250451.25050000002</v>
      </c>
      <c r="J262" s="64">
        <v>-23363.825899999996</v>
      </c>
      <c r="K262" s="64">
        <v>-16354.678129999997</v>
      </c>
      <c r="L262" s="84">
        <v>0.94399999999999995</v>
      </c>
      <c r="M262" s="64"/>
    </row>
    <row r="263" spans="1:13" ht="27" customHeight="1">
      <c r="A263" s="32" t="s">
        <v>295</v>
      </c>
      <c r="B263" s="64">
        <v>0</v>
      </c>
      <c r="C263" s="64">
        <v>0</v>
      </c>
      <c r="D263" s="64">
        <v>0</v>
      </c>
      <c r="E263" s="64">
        <v>0</v>
      </c>
      <c r="G263" s="64">
        <v>0</v>
      </c>
      <c r="H263" s="64">
        <v>40633.989000000001</v>
      </c>
      <c r="I263" s="64">
        <v>34538.890650000001</v>
      </c>
      <c r="J263" s="64">
        <v>-34538.890650000001</v>
      </c>
      <c r="K263" s="64">
        <v>-24177.223454999999</v>
      </c>
      <c r="L263" s="84">
        <v>0.40500000000000003</v>
      </c>
      <c r="M263" s="64"/>
    </row>
    <row r="264" spans="1:13">
      <c r="A264" s="4" t="s">
        <v>296</v>
      </c>
      <c r="B264" s="64">
        <v>36401.133999999998</v>
      </c>
      <c r="C264" s="64">
        <v>6400.5</v>
      </c>
      <c r="D264" s="64">
        <v>-7734.15</v>
      </c>
      <c r="E264" s="64">
        <v>1248.6500000000001</v>
      </c>
      <c r="G264" s="64">
        <v>36316.133999999998</v>
      </c>
      <c r="H264" s="64">
        <v>40994.830999999998</v>
      </c>
      <c r="I264" s="64">
        <v>34845.606349999995</v>
      </c>
      <c r="J264" s="64">
        <v>1470.5276500000036</v>
      </c>
      <c r="K264" s="64">
        <v>1029.3693550000025</v>
      </c>
      <c r="L264" s="84">
        <v>1.0249999999999999</v>
      </c>
      <c r="M264" s="64"/>
    </row>
    <row r="265" spans="1:13">
      <c r="A265" s="4" t="s">
        <v>297</v>
      </c>
      <c r="B265" s="64">
        <v>51796.501400000001</v>
      </c>
      <c r="C265" s="64">
        <v>7175.7</v>
      </c>
      <c r="D265" s="64">
        <v>-10536.6</v>
      </c>
      <c r="E265" s="64">
        <v>1549.21</v>
      </c>
      <c r="G265" s="64">
        <v>49984.811399999999</v>
      </c>
      <c r="H265" s="64">
        <v>52190.233999999997</v>
      </c>
      <c r="I265" s="64">
        <v>44361.698899999996</v>
      </c>
      <c r="J265" s="64">
        <v>5623.1125000000029</v>
      </c>
      <c r="K265" s="64">
        <v>3936.1787500000019</v>
      </c>
      <c r="L265" s="84">
        <v>1.075</v>
      </c>
      <c r="M265" s="64"/>
    </row>
    <row r="266" spans="1:13">
      <c r="A266" s="4" t="s">
        <v>298</v>
      </c>
      <c r="B266" s="64">
        <v>0</v>
      </c>
      <c r="C266" s="64">
        <v>0</v>
      </c>
      <c r="D266" s="64">
        <v>0</v>
      </c>
      <c r="E266" s="64">
        <v>0</v>
      </c>
      <c r="G266" s="64">
        <v>0</v>
      </c>
      <c r="H266" s="64">
        <v>74227.915999999997</v>
      </c>
      <c r="I266" s="64">
        <v>63093.728599999995</v>
      </c>
      <c r="J266" s="64">
        <v>-63093.728599999995</v>
      </c>
      <c r="K266" s="64">
        <v>-44165.610019999993</v>
      </c>
      <c r="L266" s="84">
        <v>0.40500000000000003</v>
      </c>
      <c r="M266" s="64"/>
    </row>
    <row r="267" spans="1:13">
      <c r="A267" s="4" t="s">
        <v>299</v>
      </c>
      <c r="B267" s="64">
        <v>6683.4642000000003</v>
      </c>
      <c r="C267" s="64">
        <v>431.8</v>
      </c>
      <c r="D267" s="64">
        <v>-2491.35</v>
      </c>
      <c r="E267" s="64">
        <v>1769.5300000000002</v>
      </c>
      <c r="G267" s="64">
        <v>6393.4442000000017</v>
      </c>
      <c r="H267" s="64">
        <v>12413.396000000001</v>
      </c>
      <c r="I267" s="64">
        <v>10551.3866</v>
      </c>
      <c r="J267" s="64">
        <v>-4157.9423999999981</v>
      </c>
      <c r="K267" s="64">
        <v>-2910.5596799999985</v>
      </c>
      <c r="L267" s="84">
        <v>0.76600000000000001</v>
      </c>
      <c r="M267" s="64"/>
    </row>
    <row r="268" spans="1:13">
      <c r="A268" s="4" t="s">
        <v>300</v>
      </c>
      <c r="B268" s="64">
        <v>54409.241600000001</v>
      </c>
      <c r="C268" s="64">
        <v>9072.9</v>
      </c>
      <c r="D268" s="64">
        <v>-15299.15</v>
      </c>
      <c r="E268" s="64">
        <v>1984.7500000000002</v>
      </c>
      <c r="G268" s="64">
        <v>50167.741600000001</v>
      </c>
      <c r="H268" s="64">
        <v>72290.111999999994</v>
      </c>
      <c r="I268" s="64">
        <v>61446.595199999996</v>
      </c>
      <c r="J268" s="64">
        <v>-11278.853599999995</v>
      </c>
      <c r="K268" s="64">
        <v>-7895.1975199999961</v>
      </c>
      <c r="L268" s="84">
        <v>0.89100000000000001</v>
      </c>
      <c r="M268" s="64"/>
    </row>
    <row r="269" spans="1:13">
      <c r="A269" s="4" t="s">
        <v>301</v>
      </c>
      <c r="B269" s="64">
        <v>23251.587800000001</v>
      </c>
      <c r="C269" s="64">
        <v>12062.35</v>
      </c>
      <c r="D269" s="64">
        <v>-9079.6999999999989</v>
      </c>
      <c r="E269" s="64">
        <v>1104.3200000000002</v>
      </c>
      <c r="G269" s="64">
        <v>27338.557800000002</v>
      </c>
      <c r="H269" s="64">
        <v>33503.498999999996</v>
      </c>
      <c r="I269" s="64">
        <v>28477.974149999995</v>
      </c>
      <c r="J269" s="64">
        <v>-1139.4163499999922</v>
      </c>
      <c r="K269" s="64">
        <v>-797.59144499999456</v>
      </c>
      <c r="L269" s="84">
        <v>0.97599999999999998</v>
      </c>
      <c r="M269" s="64"/>
    </row>
    <row r="270" spans="1:13">
      <c r="A270" s="4" t="s">
        <v>302</v>
      </c>
      <c r="B270" s="64">
        <v>394890.68920000002</v>
      </c>
      <c r="C270" s="64">
        <v>51519.35</v>
      </c>
      <c r="D270" s="64">
        <v>-26046.55</v>
      </c>
      <c r="E270" s="64">
        <v>23368.710000000003</v>
      </c>
      <c r="G270" s="64">
        <v>443732.19920000003</v>
      </c>
      <c r="H270" s="64">
        <v>565744.18400000001</v>
      </c>
      <c r="I270" s="64">
        <v>480882.5564</v>
      </c>
      <c r="J270" s="64">
        <v>-37150.357199999969</v>
      </c>
      <c r="K270" s="64">
        <v>-26005.250039999977</v>
      </c>
      <c r="L270" s="84">
        <v>0.95399999999999996</v>
      </c>
      <c r="M270" s="64"/>
    </row>
    <row r="271" spans="1:13" ht="27" customHeight="1">
      <c r="A271" s="32" t="s">
        <v>303</v>
      </c>
      <c r="B271" s="64">
        <v>2201.5140000000001</v>
      </c>
      <c r="C271" s="64">
        <v>1145.8</v>
      </c>
      <c r="D271" s="64">
        <v>0</v>
      </c>
      <c r="E271" s="64">
        <v>0</v>
      </c>
      <c r="G271" s="64">
        <v>3347.3140000000003</v>
      </c>
      <c r="H271" s="64">
        <v>4859.1589999999997</v>
      </c>
      <c r="I271" s="64">
        <v>4130.2851499999997</v>
      </c>
      <c r="J271" s="64">
        <v>-782.9711499999994</v>
      </c>
      <c r="K271" s="64">
        <v>-548.07980499999951</v>
      </c>
      <c r="L271" s="84">
        <v>0.88700000000000001</v>
      </c>
      <c r="M271" s="64"/>
    </row>
    <row r="272" spans="1:13">
      <c r="A272" s="4" t="s">
        <v>304</v>
      </c>
      <c r="B272" s="64">
        <v>0</v>
      </c>
      <c r="C272" s="64">
        <v>0</v>
      </c>
      <c r="D272" s="64">
        <v>0</v>
      </c>
      <c r="E272" s="64">
        <v>0</v>
      </c>
      <c r="G272" s="64">
        <v>0</v>
      </c>
      <c r="H272" s="64">
        <v>15967.743</v>
      </c>
      <c r="I272" s="64">
        <v>13572.581550000001</v>
      </c>
      <c r="J272" s="64">
        <v>-13572.581550000001</v>
      </c>
      <c r="K272" s="64">
        <v>-9500.8070850000004</v>
      </c>
      <c r="L272" s="84">
        <v>0.40500000000000003</v>
      </c>
      <c r="M272" s="64"/>
    </row>
    <row r="273" spans="1:13">
      <c r="A273" s="4" t="s">
        <v>305</v>
      </c>
      <c r="B273" s="64">
        <v>0</v>
      </c>
      <c r="C273" s="64">
        <v>0</v>
      </c>
      <c r="D273" s="64">
        <v>0</v>
      </c>
      <c r="E273" s="64">
        <v>0</v>
      </c>
      <c r="G273" s="64">
        <v>0</v>
      </c>
      <c r="H273" s="64">
        <v>108780.74100000001</v>
      </c>
      <c r="I273" s="64">
        <v>92463.629850000012</v>
      </c>
      <c r="J273" s="64">
        <v>-92463.629850000012</v>
      </c>
      <c r="K273" s="64">
        <v>-64724.540895000006</v>
      </c>
      <c r="L273" s="84">
        <v>0.40500000000000003</v>
      </c>
      <c r="M273" s="64"/>
    </row>
    <row r="274" spans="1:13">
      <c r="A274" s="4" t="s">
        <v>306</v>
      </c>
      <c r="B274" s="64">
        <v>4224.4146000000001</v>
      </c>
      <c r="C274" s="64">
        <v>4375.8</v>
      </c>
      <c r="D274" s="64">
        <v>-5133.1499999999996</v>
      </c>
      <c r="E274" s="64">
        <v>97.070000000000007</v>
      </c>
      <c r="G274" s="64">
        <v>3564.1346000000003</v>
      </c>
      <c r="H274" s="64">
        <v>8065.5320000000002</v>
      </c>
      <c r="I274" s="64">
        <v>6855.7021999999997</v>
      </c>
      <c r="J274" s="64">
        <v>-3291.5675999999994</v>
      </c>
      <c r="K274" s="64">
        <v>-2304.0973199999994</v>
      </c>
      <c r="L274" s="84">
        <v>0.71399999999999997</v>
      </c>
      <c r="M274" s="64"/>
    </row>
    <row r="275" spans="1:13">
      <c r="A275" s="4" t="s">
        <v>307</v>
      </c>
      <c r="B275" s="64">
        <v>27070.314600000002</v>
      </c>
      <c r="C275" s="64">
        <v>4816.0999999999995</v>
      </c>
      <c r="D275" s="64">
        <v>-76.5</v>
      </c>
      <c r="E275" s="64">
        <v>2555.9500000000003</v>
      </c>
      <c r="G275" s="64">
        <v>34365.864600000001</v>
      </c>
      <c r="H275" s="64">
        <v>38011.057000000001</v>
      </c>
      <c r="I275" s="64">
        <v>32309.398450000001</v>
      </c>
      <c r="J275" s="64">
        <v>2056.4661500000002</v>
      </c>
      <c r="K275" s="64">
        <v>1439.5263050000001</v>
      </c>
      <c r="L275" s="84">
        <v>1.038</v>
      </c>
      <c r="M275" s="64"/>
    </row>
    <row r="276" spans="1:13">
      <c r="A276" s="4" t="s">
        <v>308</v>
      </c>
      <c r="B276" s="64">
        <v>19698.7042</v>
      </c>
      <c r="C276" s="64">
        <v>2025.55</v>
      </c>
      <c r="D276" s="64">
        <v>-4789.75</v>
      </c>
      <c r="E276" s="64">
        <v>2330.8700000000003</v>
      </c>
      <c r="G276" s="64">
        <v>19265.374199999998</v>
      </c>
      <c r="H276" s="64">
        <v>23566.487000000001</v>
      </c>
      <c r="I276" s="64">
        <v>20031.51395</v>
      </c>
      <c r="J276" s="64">
        <v>-766.1397500000021</v>
      </c>
      <c r="K276" s="64">
        <v>-536.29782500000147</v>
      </c>
      <c r="L276" s="84">
        <v>0.97699999999999998</v>
      </c>
      <c r="M276" s="64"/>
    </row>
    <row r="277" spans="1:13">
      <c r="A277" s="4" t="s">
        <v>309</v>
      </c>
      <c r="B277" s="64">
        <v>32414.870600000002</v>
      </c>
      <c r="C277" s="64">
        <v>3371.95</v>
      </c>
      <c r="D277" s="64">
        <v>-11639.05</v>
      </c>
      <c r="E277" s="64">
        <v>-759.56000000000006</v>
      </c>
      <c r="G277" s="64">
        <v>23388.210600000002</v>
      </c>
      <c r="H277" s="64">
        <v>22759.721000000001</v>
      </c>
      <c r="I277" s="64">
        <v>19345.762849999999</v>
      </c>
      <c r="J277" s="64">
        <v>4042.447750000003</v>
      </c>
      <c r="K277" s="64">
        <v>2829.7134250000017</v>
      </c>
      <c r="L277" s="84">
        <v>1.1240000000000001</v>
      </c>
      <c r="M277" s="64"/>
    </row>
    <row r="278" spans="1:13">
      <c r="A278" s="4" t="s">
        <v>310</v>
      </c>
      <c r="B278" s="64">
        <v>448189.4816</v>
      </c>
      <c r="C278" s="64">
        <v>42014.65</v>
      </c>
      <c r="D278" s="64">
        <v>-102317.05</v>
      </c>
      <c r="E278" s="64">
        <v>20163.530000000002</v>
      </c>
      <c r="G278" s="64">
        <v>408050.6116</v>
      </c>
      <c r="H278" s="64">
        <v>562209.68800000008</v>
      </c>
      <c r="I278" s="64">
        <v>477878.23480000003</v>
      </c>
      <c r="J278" s="64">
        <v>-69827.623200000031</v>
      </c>
      <c r="K278" s="64">
        <v>-48879.336240000019</v>
      </c>
      <c r="L278" s="84">
        <v>0.91300000000000003</v>
      </c>
      <c r="M278" s="64"/>
    </row>
    <row r="279" spans="1:13">
      <c r="A279" s="4" t="s">
        <v>311</v>
      </c>
      <c r="B279" s="64">
        <v>1381.8308</v>
      </c>
      <c r="C279" s="64">
        <v>6585.8</v>
      </c>
      <c r="D279" s="64">
        <v>0</v>
      </c>
      <c r="E279" s="64">
        <v>0</v>
      </c>
      <c r="G279" s="64">
        <v>7967.6307999999999</v>
      </c>
      <c r="H279" s="64">
        <v>6436.0379999999996</v>
      </c>
      <c r="I279" s="64">
        <v>5470.6322999999993</v>
      </c>
      <c r="J279" s="64">
        <v>2496.9985000000006</v>
      </c>
      <c r="K279" s="64">
        <v>1747.8989500000002</v>
      </c>
      <c r="L279" s="84">
        <v>1.272</v>
      </c>
      <c r="M279" s="64"/>
    </row>
    <row r="280" spans="1:13">
      <c r="A280" s="4" t="s">
        <v>312</v>
      </c>
      <c r="B280" s="64">
        <v>21552.6836</v>
      </c>
      <c r="C280" s="64">
        <v>5170.55</v>
      </c>
      <c r="D280" s="64">
        <v>-1605.6499999999999</v>
      </c>
      <c r="E280" s="64">
        <v>1831.0700000000002</v>
      </c>
      <c r="G280" s="64">
        <v>26948.653600000001</v>
      </c>
      <c r="H280" s="64">
        <v>29187.29</v>
      </c>
      <c r="I280" s="64">
        <v>24809.196500000002</v>
      </c>
      <c r="J280" s="64">
        <v>2139.4570999999996</v>
      </c>
      <c r="K280" s="64">
        <v>1497.6199699999997</v>
      </c>
      <c r="L280" s="84">
        <v>1.0509999999999999</v>
      </c>
      <c r="M280" s="64"/>
    </row>
    <row r="281" spans="1:13">
      <c r="A281" s="4" t="s">
        <v>313</v>
      </c>
      <c r="B281" s="64">
        <v>529958.4192</v>
      </c>
      <c r="C281" s="64">
        <v>158372.85</v>
      </c>
      <c r="D281" s="64">
        <v>-142099.6</v>
      </c>
      <c r="E281" s="64">
        <v>26717.200000000001</v>
      </c>
      <c r="G281" s="64">
        <v>572948.86919999996</v>
      </c>
      <c r="H281" s="64">
        <v>676485.23600000003</v>
      </c>
      <c r="I281" s="64">
        <v>575012.45059999998</v>
      </c>
      <c r="J281" s="64">
        <v>-2063.5814000000246</v>
      </c>
      <c r="K281" s="64">
        <v>-1444.5069800000172</v>
      </c>
      <c r="L281" s="84">
        <v>0.998</v>
      </c>
      <c r="M281" s="64"/>
    </row>
    <row r="282" spans="1:13">
      <c r="A282" s="4" t="s">
        <v>314</v>
      </c>
      <c r="B282" s="64">
        <v>46764.865000000005</v>
      </c>
      <c r="C282" s="64">
        <v>4097</v>
      </c>
      <c r="D282" s="64">
        <v>-9517.4499999999989</v>
      </c>
      <c r="E282" s="64">
        <v>1720.4</v>
      </c>
      <c r="G282" s="64">
        <v>43064.81500000001</v>
      </c>
      <c r="H282" s="64">
        <v>42763.891000000003</v>
      </c>
      <c r="I282" s="64">
        <v>36349.307350000003</v>
      </c>
      <c r="J282" s="64">
        <v>6715.5076500000068</v>
      </c>
      <c r="K282" s="64">
        <v>4700.8553550000042</v>
      </c>
      <c r="L282" s="84">
        <v>1.1100000000000001</v>
      </c>
      <c r="M282" s="64"/>
    </row>
    <row r="283" spans="1:13">
      <c r="A283" s="4" t="s">
        <v>315</v>
      </c>
      <c r="B283" s="64">
        <v>13101.085200000001</v>
      </c>
      <c r="C283" s="64">
        <v>6868.8499999999995</v>
      </c>
      <c r="D283" s="64">
        <v>-402.9</v>
      </c>
      <c r="E283" s="64">
        <v>2213.4</v>
      </c>
      <c r="G283" s="64">
        <v>21780.435200000004</v>
      </c>
      <c r="H283" s="64">
        <v>24002.817999999999</v>
      </c>
      <c r="I283" s="64">
        <v>20402.3953</v>
      </c>
      <c r="J283" s="64">
        <v>1378.0399000000034</v>
      </c>
      <c r="K283" s="64">
        <v>964.62793000000227</v>
      </c>
      <c r="L283" s="84">
        <v>1.04</v>
      </c>
      <c r="M283" s="64"/>
    </row>
    <row r="284" spans="1:13">
      <c r="A284" s="4" t="s">
        <v>316</v>
      </c>
      <c r="B284" s="64">
        <v>80988.023199999996</v>
      </c>
      <c r="C284" s="64">
        <v>5156.95</v>
      </c>
      <c r="D284" s="64">
        <v>-22182.45</v>
      </c>
      <c r="E284" s="64">
        <v>1288.6000000000001</v>
      </c>
      <c r="G284" s="64">
        <v>65251.123199999995</v>
      </c>
      <c r="H284" s="64">
        <v>64482.646999999997</v>
      </c>
      <c r="I284" s="64">
        <v>54810.249949999998</v>
      </c>
      <c r="J284" s="64">
        <v>10440.873249999997</v>
      </c>
      <c r="K284" s="64">
        <v>7308.6112749999975</v>
      </c>
      <c r="L284" s="84">
        <v>1.113</v>
      </c>
      <c r="M284" s="64"/>
    </row>
    <row r="285" spans="1:13">
      <c r="A285" s="4" t="s">
        <v>317</v>
      </c>
      <c r="B285" s="64">
        <v>13092.777600000001</v>
      </c>
      <c r="C285" s="64">
        <v>2220.1999999999998</v>
      </c>
      <c r="D285" s="64">
        <v>-3946.5499999999997</v>
      </c>
      <c r="E285" s="64">
        <v>1163.99</v>
      </c>
      <c r="G285" s="64">
        <v>12530.417600000001</v>
      </c>
      <c r="H285" s="64">
        <v>17647.084999999999</v>
      </c>
      <c r="I285" s="64">
        <v>15000.022249999998</v>
      </c>
      <c r="J285" s="64">
        <v>-2469.6046499999975</v>
      </c>
      <c r="K285" s="64">
        <v>-1728.7232549999981</v>
      </c>
      <c r="L285" s="84">
        <v>0.90200000000000002</v>
      </c>
      <c r="M285" s="64"/>
    </row>
    <row r="286" spans="1:13" ht="27" customHeight="1">
      <c r="A286" s="32" t="s">
        <v>318</v>
      </c>
      <c r="B286" s="64">
        <v>13718.6168</v>
      </c>
      <c r="C286" s="64">
        <v>836.4</v>
      </c>
      <c r="D286" s="64">
        <v>-9644.1</v>
      </c>
      <c r="E286" s="64">
        <v>644.13</v>
      </c>
      <c r="G286" s="64">
        <v>5555.046800000001</v>
      </c>
      <c r="H286" s="64">
        <v>6094.3279999999995</v>
      </c>
      <c r="I286" s="64">
        <v>5180.1787999999997</v>
      </c>
      <c r="J286" s="64">
        <v>374.8680000000013</v>
      </c>
      <c r="K286" s="64">
        <v>262.40760000000091</v>
      </c>
      <c r="L286" s="84">
        <v>1.0429999999999999</v>
      </c>
      <c r="M286" s="64"/>
    </row>
    <row r="287" spans="1:13">
      <c r="A287" s="4" t="s">
        <v>319</v>
      </c>
      <c r="B287" s="64">
        <v>45179.498</v>
      </c>
      <c r="C287" s="64">
        <v>2083.35</v>
      </c>
      <c r="D287" s="64">
        <v>-20607.399999999998</v>
      </c>
      <c r="E287" s="64">
        <v>942.99000000000012</v>
      </c>
      <c r="G287" s="64">
        <v>27598.438000000002</v>
      </c>
      <c r="H287" s="64">
        <v>35118.06</v>
      </c>
      <c r="I287" s="64">
        <v>29850.350999999999</v>
      </c>
      <c r="J287" s="64">
        <v>-2251.9129999999968</v>
      </c>
      <c r="K287" s="64">
        <v>-1576.3390999999976</v>
      </c>
      <c r="L287" s="84">
        <v>0.95499999999999996</v>
      </c>
      <c r="M287" s="64"/>
    </row>
    <row r="288" spans="1:13">
      <c r="A288" s="4" t="s">
        <v>320</v>
      </c>
      <c r="B288" s="64">
        <v>166345.84400000001</v>
      </c>
      <c r="C288" s="64">
        <v>15165.699999999999</v>
      </c>
      <c r="D288" s="64">
        <v>-35530.85</v>
      </c>
      <c r="E288" s="64">
        <v>17397.63</v>
      </c>
      <c r="G288" s="64">
        <v>163378.32400000002</v>
      </c>
      <c r="H288" s="64">
        <v>195184.139</v>
      </c>
      <c r="I288" s="64">
        <v>165906.51814999999</v>
      </c>
      <c r="J288" s="64">
        <v>-2528.1941499999666</v>
      </c>
      <c r="K288" s="64">
        <v>-1769.7359049999766</v>
      </c>
      <c r="L288" s="84">
        <v>0.99099999999999999</v>
      </c>
      <c r="M288" s="64"/>
    </row>
    <row r="289" spans="1:13">
      <c r="A289" s="4" t="s">
        <v>321</v>
      </c>
      <c r="B289" s="64">
        <v>84769.3658</v>
      </c>
      <c r="C289" s="64">
        <v>10885.949999999999</v>
      </c>
      <c r="D289" s="64">
        <v>-18058.25</v>
      </c>
      <c r="E289" s="64">
        <v>7453.4800000000005</v>
      </c>
      <c r="G289" s="64">
        <v>85050.545799999993</v>
      </c>
      <c r="H289" s="64">
        <v>75370.967000000004</v>
      </c>
      <c r="I289" s="64">
        <v>64065.321950000005</v>
      </c>
      <c r="J289" s="64">
        <v>20985.223849999988</v>
      </c>
      <c r="K289" s="64">
        <v>14689.656694999991</v>
      </c>
      <c r="L289" s="84">
        <v>1.1950000000000001</v>
      </c>
      <c r="M289" s="64"/>
    </row>
    <row r="290" spans="1:13">
      <c r="A290" s="4" t="s">
        <v>322</v>
      </c>
      <c r="B290" s="64">
        <v>74707.477599999998</v>
      </c>
      <c r="C290" s="64">
        <v>5457</v>
      </c>
      <c r="D290" s="64">
        <v>-33886.1</v>
      </c>
      <c r="E290" s="64">
        <v>3585.3</v>
      </c>
      <c r="G290" s="64">
        <v>49863.677600000003</v>
      </c>
      <c r="H290" s="64">
        <v>70411.277999999991</v>
      </c>
      <c r="I290" s="64">
        <v>59849.586299999988</v>
      </c>
      <c r="J290" s="64">
        <v>-9985.9086999999854</v>
      </c>
      <c r="K290" s="64">
        <v>-6990.1360899999891</v>
      </c>
      <c r="L290" s="84">
        <v>0.90100000000000002</v>
      </c>
      <c r="M290" s="64"/>
    </row>
    <row r="291" spans="1:13">
      <c r="A291" s="4" t="s">
        <v>323</v>
      </c>
      <c r="B291" s="64">
        <v>12777.088800000001</v>
      </c>
      <c r="C291" s="64">
        <v>1215.5</v>
      </c>
      <c r="D291" s="64">
        <v>-2800.75</v>
      </c>
      <c r="E291" s="64">
        <v>1853.0000000000002</v>
      </c>
      <c r="G291" s="64">
        <v>13044.838800000001</v>
      </c>
      <c r="H291" s="64">
        <v>16572.826000000001</v>
      </c>
      <c r="I291" s="64">
        <v>14086.902100000001</v>
      </c>
      <c r="J291" s="64">
        <v>-1042.0632999999998</v>
      </c>
      <c r="K291" s="64">
        <v>-729.44430999999986</v>
      </c>
      <c r="L291" s="84">
        <v>0.95599999999999996</v>
      </c>
      <c r="M291" s="64"/>
    </row>
    <row r="292" spans="1:13">
      <c r="A292" s="4" t="s">
        <v>324</v>
      </c>
      <c r="B292" s="64">
        <v>91704.8272</v>
      </c>
      <c r="C292" s="64">
        <v>9739.2999999999993</v>
      </c>
      <c r="D292" s="64">
        <v>-31465.3</v>
      </c>
      <c r="E292" s="64">
        <v>4384.13</v>
      </c>
      <c r="G292" s="64">
        <v>74362.957200000004</v>
      </c>
      <c r="H292" s="64">
        <v>101568.88400000001</v>
      </c>
      <c r="I292" s="64">
        <v>86333.551399999997</v>
      </c>
      <c r="J292" s="64">
        <v>-11970.594199999992</v>
      </c>
      <c r="K292" s="64">
        <v>-8379.4159399999935</v>
      </c>
      <c r="L292" s="84">
        <v>0.91800000000000004</v>
      </c>
      <c r="M292" s="64"/>
    </row>
    <row r="293" spans="1:13">
      <c r="A293" s="4" t="s">
        <v>325</v>
      </c>
      <c r="B293" s="64">
        <v>0</v>
      </c>
      <c r="C293" s="64">
        <v>0</v>
      </c>
      <c r="D293" s="64">
        <v>0</v>
      </c>
      <c r="E293" s="64">
        <v>0</v>
      </c>
      <c r="G293" s="64">
        <v>0</v>
      </c>
      <c r="H293" s="64">
        <v>103833.53700000001</v>
      </c>
      <c r="I293" s="64">
        <v>88258.506450000001</v>
      </c>
      <c r="J293" s="64">
        <v>-88258.506450000001</v>
      </c>
      <c r="K293" s="64">
        <v>-61780.954514999998</v>
      </c>
      <c r="L293" s="84">
        <v>0.40500000000000003</v>
      </c>
      <c r="M293" s="64"/>
    </row>
    <row r="294" spans="1:13">
      <c r="A294" s="4" t="s">
        <v>326</v>
      </c>
      <c r="B294" s="64">
        <v>0</v>
      </c>
      <c r="C294" s="64">
        <v>0</v>
      </c>
      <c r="D294" s="64">
        <v>0</v>
      </c>
      <c r="E294" s="64">
        <v>0</v>
      </c>
      <c r="G294" s="64">
        <v>0</v>
      </c>
      <c r="H294" s="64">
        <v>385022.27799999999</v>
      </c>
      <c r="I294" s="64">
        <v>327268.9363</v>
      </c>
      <c r="J294" s="64">
        <v>-327268.9363</v>
      </c>
      <c r="K294" s="64">
        <v>-229088.25540999998</v>
      </c>
      <c r="L294" s="84">
        <v>0.40500000000000003</v>
      </c>
      <c r="M294" s="64"/>
    </row>
    <row r="295" spans="1:13">
      <c r="A295" s="4" t="s">
        <v>327</v>
      </c>
      <c r="B295" s="64">
        <v>53770.940999999999</v>
      </c>
      <c r="C295" s="64">
        <v>3023.45</v>
      </c>
      <c r="D295" s="64">
        <v>-22544.55</v>
      </c>
      <c r="E295" s="64">
        <v>576.64</v>
      </c>
      <c r="G295" s="64">
        <v>34826.481</v>
      </c>
      <c r="H295" s="64">
        <v>34468.341</v>
      </c>
      <c r="I295" s="64">
        <v>29298.08985</v>
      </c>
      <c r="J295" s="64">
        <v>5528.3911499999995</v>
      </c>
      <c r="K295" s="64">
        <v>3869.8738049999993</v>
      </c>
      <c r="L295" s="84">
        <v>1.1120000000000001</v>
      </c>
      <c r="M295" s="64"/>
    </row>
    <row r="296" spans="1:13">
      <c r="A296" s="4" t="s">
        <v>328</v>
      </c>
      <c r="B296" s="64">
        <v>242886.53200000001</v>
      </c>
      <c r="C296" s="64">
        <v>15453.85</v>
      </c>
      <c r="D296" s="64">
        <v>-105149.25</v>
      </c>
      <c r="E296" s="64">
        <v>11378.61</v>
      </c>
      <c r="G296" s="64">
        <v>164569.74200000003</v>
      </c>
      <c r="H296" s="64">
        <v>240711.97899999999</v>
      </c>
      <c r="I296" s="64">
        <v>204605.18214999998</v>
      </c>
      <c r="J296" s="64">
        <v>-40035.440149999951</v>
      </c>
      <c r="K296" s="64">
        <v>-28024.808104999964</v>
      </c>
      <c r="L296" s="84">
        <v>0.88400000000000001</v>
      </c>
      <c r="M296" s="64"/>
    </row>
    <row r="297" spans="1:13">
      <c r="A297" s="4" t="s">
        <v>329</v>
      </c>
      <c r="B297" s="64">
        <v>64673.2814</v>
      </c>
      <c r="C297" s="64">
        <v>7812.3499999999995</v>
      </c>
      <c r="D297" s="64">
        <v>-28073.8</v>
      </c>
      <c r="E297" s="64">
        <v>2210</v>
      </c>
      <c r="G297" s="64">
        <v>46621.831399999995</v>
      </c>
      <c r="H297" s="64">
        <v>53627.578999999998</v>
      </c>
      <c r="I297" s="64">
        <v>45583.442149999995</v>
      </c>
      <c r="J297" s="64">
        <v>1038.3892500000002</v>
      </c>
      <c r="K297" s="64">
        <v>726.87247500000012</v>
      </c>
      <c r="L297" s="84">
        <v>1.014</v>
      </c>
      <c r="M297" s="64"/>
    </row>
    <row r="298" spans="1:13">
      <c r="A298" s="4" t="s">
        <v>330</v>
      </c>
      <c r="B298" s="64">
        <v>30337.970600000001</v>
      </c>
      <c r="C298" s="64">
        <v>3336.25</v>
      </c>
      <c r="D298" s="64">
        <v>-14816.35</v>
      </c>
      <c r="E298" s="64">
        <v>848.98</v>
      </c>
      <c r="G298" s="64">
        <v>19706.850600000002</v>
      </c>
      <c r="H298" s="64">
        <v>22022.491999999998</v>
      </c>
      <c r="I298" s="64">
        <v>18719.118199999997</v>
      </c>
      <c r="J298" s="64">
        <v>987.73240000000442</v>
      </c>
      <c r="K298" s="64">
        <v>691.41268000000309</v>
      </c>
      <c r="L298" s="84">
        <v>1.0309999999999999</v>
      </c>
      <c r="M298" s="64"/>
    </row>
    <row r="299" spans="1:13">
      <c r="A299" s="15" t="s">
        <v>331</v>
      </c>
      <c r="B299" s="64">
        <v>30707.658800000001</v>
      </c>
      <c r="C299" s="64">
        <v>3849.65</v>
      </c>
      <c r="D299" s="64">
        <v>-15016.1</v>
      </c>
      <c r="E299" s="64">
        <v>2649.11</v>
      </c>
      <c r="F299" s="78"/>
      <c r="G299" s="64">
        <v>22190.318800000001</v>
      </c>
      <c r="H299" s="64">
        <v>40492.464</v>
      </c>
      <c r="I299" s="64">
        <v>34418.594400000002</v>
      </c>
      <c r="J299" s="64">
        <v>-12228.275600000001</v>
      </c>
      <c r="K299" s="64">
        <v>-8559.7929199999999</v>
      </c>
      <c r="L299" s="84">
        <v>0.78900000000000003</v>
      </c>
      <c r="M299" s="64"/>
    </row>
    <row r="300" spans="1:13" ht="3" customHeight="1" thickBot="1">
      <c r="A300" s="65"/>
      <c r="B300" s="69"/>
      <c r="C300" s="69"/>
      <c r="D300" s="85"/>
      <c r="E300" s="85"/>
      <c r="F300" s="66"/>
      <c r="G300" s="69"/>
      <c r="H300" s="69"/>
      <c r="I300" s="69"/>
      <c r="J300" s="69"/>
      <c r="K300" s="69"/>
      <c r="L300" s="86"/>
    </row>
    <row r="301" spans="1:13">
      <c r="B301" s="64"/>
      <c r="C301" s="64"/>
      <c r="D301" s="87"/>
      <c r="E301" s="87"/>
      <c r="F301" s="37"/>
      <c r="G301" s="64"/>
      <c r="H301" s="64"/>
      <c r="I301" s="64"/>
      <c r="J301" s="64"/>
      <c r="K301" s="64"/>
      <c r="L301" s="84"/>
    </row>
    <row r="302" spans="1:13">
      <c r="B302" s="64"/>
      <c r="C302" s="64"/>
      <c r="D302" s="87"/>
      <c r="E302" s="87"/>
      <c r="F302" s="37"/>
      <c r="G302" s="64"/>
      <c r="H302" s="64"/>
      <c r="I302" s="64"/>
      <c r="J302" s="64"/>
      <c r="K302" s="64"/>
      <c r="L302" s="84"/>
    </row>
    <row r="303" spans="1:13">
      <c r="B303" s="64"/>
      <c r="C303" s="64"/>
      <c r="D303" s="87"/>
      <c r="E303" s="87"/>
      <c r="F303" s="37"/>
      <c r="G303" s="64"/>
      <c r="H303" s="64"/>
      <c r="I303" s="64"/>
      <c r="J303" s="64"/>
      <c r="K303" s="64"/>
      <c r="L303" s="84"/>
    </row>
    <row r="304" spans="1:13">
      <c r="B304" s="64"/>
      <c r="C304" s="64"/>
      <c r="D304" s="87"/>
      <c r="E304" s="87"/>
      <c r="F304" s="37"/>
      <c r="G304" s="64"/>
      <c r="H304" s="64"/>
      <c r="I304" s="64"/>
      <c r="J304" s="64"/>
      <c r="K304" s="64"/>
      <c r="L304" s="84"/>
    </row>
    <row r="305" spans="2:12">
      <c r="B305" s="64"/>
      <c r="C305" s="64"/>
      <c r="D305" s="87"/>
      <c r="E305" s="87"/>
      <c r="F305" s="37"/>
      <c r="G305" s="64"/>
      <c r="H305" s="64"/>
      <c r="I305" s="64"/>
      <c r="J305" s="64"/>
      <c r="K305" s="64"/>
      <c r="L305" s="84"/>
    </row>
    <row r="306" spans="2:12">
      <c r="B306" s="64"/>
      <c r="C306" s="64"/>
      <c r="D306" s="87"/>
      <c r="E306" s="87"/>
      <c r="F306" s="37"/>
      <c r="G306" s="64"/>
      <c r="H306" s="64"/>
      <c r="I306" s="64"/>
      <c r="J306" s="64"/>
      <c r="K306" s="64"/>
      <c r="L306" s="84"/>
    </row>
    <row r="307" spans="2:12">
      <c r="B307" s="64"/>
      <c r="C307" s="64"/>
      <c r="D307" s="87"/>
      <c r="E307" s="87"/>
      <c r="F307" s="37"/>
      <c r="G307" s="64"/>
      <c r="H307" s="64"/>
      <c r="I307" s="64"/>
      <c r="J307" s="64"/>
      <c r="K307" s="64"/>
      <c r="L307" s="84"/>
    </row>
    <row r="308" spans="2:12">
      <c r="B308" s="64"/>
      <c r="C308" s="64"/>
      <c r="D308" s="87"/>
      <c r="E308" s="87"/>
      <c r="F308" s="37"/>
      <c r="G308" s="64"/>
      <c r="H308" s="64"/>
      <c r="I308" s="64"/>
      <c r="J308" s="64"/>
      <c r="K308" s="64"/>
      <c r="L308" s="84"/>
    </row>
    <row r="309" spans="2:12">
      <c r="B309" s="64"/>
      <c r="C309" s="64"/>
      <c r="D309" s="87"/>
      <c r="E309" s="87"/>
      <c r="F309" s="37"/>
      <c r="G309" s="64"/>
      <c r="H309" s="64"/>
      <c r="I309" s="64"/>
      <c r="J309" s="64"/>
      <c r="K309" s="64"/>
      <c r="L309" s="84"/>
    </row>
    <row r="310" spans="2:12">
      <c r="B310" s="64"/>
      <c r="C310" s="64"/>
      <c r="D310" s="87"/>
      <c r="E310" s="87"/>
      <c r="F310" s="37"/>
      <c r="G310" s="64"/>
      <c r="H310" s="64"/>
      <c r="I310" s="64"/>
      <c r="J310" s="64"/>
      <c r="K310" s="64"/>
      <c r="L310" s="84"/>
    </row>
    <row r="311" spans="2:12" hidden="1">
      <c r="B311" s="64"/>
      <c r="C311" s="64"/>
      <c r="D311" s="87"/>
      <c r="E311" s="87"/>
      <c r="F311" s="37"/>
      <c r="G311" s="64"/>
      <c r="H311" s="64"/>
      <c r="I311" s="64"/>
      <c r="J311" s="64"/>
      <c r="K311" s="64"/>
      <c r="L311" s="84"/>
    </row>
    <row r="312" spans="2:12" hidden="1">
      <c r="B312" s="64"/>
      <c r="C312" s="64"/>
      <c r="D312" s="87"/>
      <c r="E312" s="87"/>
      <c r="F312" s="37"/>
      <c r="G312" s="64"/>
      <c r="H312" s="64"/>
      <c r="I312" s="64"/>
      <c r="J312" s="64"/>
      <c r="K312" s="64"/>
      <c r="L312" s="84"/>
    </row>
    <row r="313" spans="2:12" hidden="1">
      <c r="B313" s="64"/>
      <c r="C313" s="64"/>
      <c r="D313" s="87"/>
      <c r="E313" s="87"/>
      <c r="F313" s="37"/>
      <c r="G313" s="64"/>
      <c r="H313" s="64"/>
      <c r="I313" s="64"/>
      <c r="J313" s="64"/>
      <c r="K313" s="64"/>
      <c r="L313" s="84"/>
    </row>
    <row r="314" spans="2:12" hidden="1">
      <c r="B314" s="64"/>
      <c r="C314" s="64"/>
      <c r="D314" s="87"/>
      <c r="E314" s="87"/>
      <c r="F314" s="37"/>
      <c r="G314" s="64"/>
      <c r="H314" s="64"/>
      <c r="I314" s="64"/>
      <c r="J314" s="64"/>
      <c r="K314" s="64"/>
      <c r="L314" s="84"/>
    </row>
    <row r="315" spans="2:12" hidden="1">
      <c r="B315" s="64"/>
      <c r="C315" s="64"/>
      <c r="D315" s="87"/>
      <c r="E315" s="87"/>
      <c r="F315" s="37"/>
      <c r="G315" s="64"/>
      <c r="H315" s="64"/>
      <c r="I315" s="64"/>
      <c r="J315" s="64"/>
      <c r="K315" s="64"/>
      <c r="L315" s="84"/>
    </row>
    <row r="316" spans="2:12" hidden="1">
      <c r="B316" s="64"/>
      <c r="C316" s="64"/>
      <c r="D316" s="87"/>
      <c r="E316" s="87"/>
      <c r="F316" s="37"/>
      <c r="G316" s="64"/>
      <c r="H316" s="64"/>
      <c r="I316" s="64"/>
      <c r="J316" s="64"/>
      <c r="K316" s="64"/>
      <c r="L316" s="84"/>
    </row>
    <row r="317" spans="2:12" hidden="1">
      <c r="B317" s="64"/>
      <c r="C317" s="64"/>
      <c r="D317" s="87"/>
      <c r="E317" s="87"/>
      <c r="F317" s="37"/>
      <c r="G317" s="64"/>
      <c r="H317" s="64"/>
      <c r="I317" s="64"/>
      <c r="J317" s="64"/>
      <c r="K317" s="64"/>
      <c r="L317" s="84"/>
    </row>
    <row r="318" spans="2:12" hidden="1">
      <c r="B318" s="64"/>
      <c r="C318" s="64"/>
      <c r="D318" s="87"/>
      <c r="E318" s="87"/>
      <c r="F318" s="37"/>
      <c r="G318" s="64"/>
      <c r="H318" s="64"/>
      <c r="I318" s="64"/>
      <c r="J318" s="64"/>
      <c r="K318" s="64"/>
      <c r="L318" s="84"/>
    </row>
    <row r="319" spans="2:12" hidden="1">
      <c r="B319" s="64"/>
      <c r="C319" s="64"/>
      <c r="D319" s="87"/>
      <c r="E319" s="87"/>
      <c r="F319" s="37"/>
      <c r="G319" s="64"/>
      <c r="H319" s="64"/>
      <c r="I319" s="64"/>
      <c r="J319" s="64"/>
      <c r="K319" s="64"/>
      <c r="L319" s="84"/>
    </row>
    <row r="320" spans="2:12" hidden="1">
      <c r="B320" s="64"/>
      <c r="C320" s="64"/>
      <c r="D320" s="87"/>
      <c r="E320" s="87"/>
      <c r="F320" s="37"/>
      <c r="G320" s="64"/>
      <c r="H320" s="64"/>
      <c r="I320" s="64"/>
      <c r="J320" s="64"/>
      <c r="K320" s="64"/>
      <c r="L320" s="84"/>
    </row>
    <row r="321" spans="2:12" hidden="1">
      <c r="B321" s="64"/>
      <c r="C321" s="64"/>
      <c r="D321" s="87"/>
      <c r="E321" s="87"/>
      <c r="F321" s="37"/>
      <c r="G321" s="64"/>
      <c r="H321" s="64"/>
      <c r="I321" s="64"/>
      <c r="J321" s="64"/>
      <c r="K321" s="64"/>
      <c r="L321" s="84"/>
    </row>
    <row r="322" spans="2:12" hidden="1">
      <c r="B322" s="64"/>
      <c r="C322" s="64"/>
      <c r="D322" s="87"/>
      <c r="E322" s="87"/>
      <c r="F322" s="37"/>
      <c r="G322" s="64"/>
      <c r="H322" s="64"/>
      <c r="I322" s="64"/>
      <c r="J322" s="64"/>
      <c r="K322" s="64"/>
      <c r="L322" s="84"/>
    </row>
    <row r="323" spans="2:12" hidden="1">
      <c r="B323" s="64"/>
      <c r="C323" s="64"/>
      <c r="D323" s="87"/>
      <c r="E323" s="87"/>
      <c r="F323" s="37"/>
      <c r="G323" s="64"/>
      <c r="H323" s="64"/>
      <c r="I323" s="64"/>
      <c r="J323" s="64"/>
      <c r="K323" s="64"/>
      <c r="L323" s="84"/>
    </row>
    <row r="324" spans="2:12" hidden="1">
      <c r="B324" s="64"/>
      <c r="C324" s="64"/>
      <c r="D324" s="87"/>
      <c r="E324" s="87"/>
      <c r="F324" s="37"/>
      <c r="G324" s="64"/>
      <c r="H324" s="64"/>
      <c r="I324" s="64"/>
      <c r="J324" s="64"/>
      <c r="K324" s="64"/>
      <c r="L324" s="84"/>
    </row>
    <row r="325" spans="2:12" hidden="1">
      <c r="B325" s="64"/>
      <c r="C325" s="64"/>
      <c r="D325" s="87"/>
      <c r="E325" s="87"/>
      <c r="F325" s="37"/>
      <c r="G325" s="64"/>
      <c r="H325" s="64"/>
      <c r="I325" s="64"/>
      <c r="J325" s="64"/>
      <c r="K325" s="64"/>
      <c r="L325" s="84"/>
    </row>
    <row r="326" spans="2:12" hidden="1">
      <c r="B326" s="64"/>
      <c r="C326" s="64"/>
      <c r="D326" s="87"/>
      <c r="E326" s="87"/>
      <c r="F326" s="37"/>
      <c r="G326" s="64"/>
      <c r="H326" s="64"/>
      <c r="I326" s="64"/>
      <c r="J326" s="64"/>
      <c r="K326" s="64"/>
      <c r="L326" s="84"/>
    </row>
    <row r="327" spans="2:12" hidden="1">
      <c r="B327" s="64"/>
      <c r="C327" s="64"/>
      <c r="D327" s="87"/>
      <c r="E327" s="87"/>
      <c r="F327" s="37"/>
      <c r="G327" s="64"/>
      <c r="H327" s="64"/>
      <c r="I327" s="64"/>
      <c r="J327" s="64"/>
      <c r="K327" s="64"/>
      <c r="L327" s="84"/>
    </row>
    <row r="328" spans="2:12" hidden="1">
      <c r="B328" s="64"/>
      <c r="C328" s="64"/>
      <c r="D328" s="87"/>
      <c r="E328" s="87"/>
      <c r="F328" s="37"/>
      <c r="G328" s="64"/>
      <c r="H328" s="64"/>
      <c r="I328" s="64"/>
      <c r="J328" s="64"/>
      <c r="K328" s="64"/>
      <c r="L328" s="84"/>
    </row>
    <row r="329" spans="2:12" hidden="1">
      <c r="B329" s="64"/>
      <c r="C329" s="64"/>
      <c r="D329" s="87"/>
      <c r="E329" s="87"/>
      <c r="F329" s="37"/>
      <c r="G329" s="64"/>
      <c r="H329" s="64"/>
      <c r="I329" s="64"/>
      <c r="J329" s="64"/>
      <c r="K329" s="64"/>
      <c r="L329" s="84"/>
    </row>
    <row r="330" spans="2:12" hidden="1">
      <c r="B330" s="64"/>
      <c r="C330" s="64"/>
      <c r="D330" s="87"/>
      <c r="E330" s="87"/>
      <c r="F330" s="37"/>
      <c r="G330" s="64"/>
      <c r="H330" s="64"/>
      <c r="I330" s="64"/>
      <c r="J330" s="64"/>
      <c r="K330" s="64"/>
      <c r="L330" s="84"/>
    </row>
    <row r="331" spans="2:12" hidden="1">
      <c r="B331" s="64"/>
      <c r="C331" s="64"/>
      <c r="D331" s="87"/>
      <c r="E331" s="87"/>
      <c r="F331" s="37"/>
      <c r="G331" s="64"/>
      <c r="H331" s="64"/>
      <c r="I331" s="64"/>
      <c r="J331" s="64"/>
      <c r="K331" s="64"/>
      <c r="L331" s="84"/>
    </row>
    <row r="332" spans="2:12" hidden="1">
      <c r="B332" s="64"/>
      <c r="C332" s="64"/>
      <c r="D332" s="87"/>
      <c r="E332" s="87"/>
      <c r="F332" s="37"/>
      <c r="G332" s="64"/>
      <c r="H332" s="64"/>
      <c r="I332" s="64"/>
      <c r="J332" s="64"/>
      <c r="K332" s="64"/>
      <c r="L332" s="84"/>
    </row>
    <row r="333" spans="2:12" hidden="1">
      <c r="B333" s="64"/>
      <c r="C333" s="64"/>
      <c r="D333" s="87"/>
      <c r="E333" s="87"/>
      <c r="F333" s="37"/>
      <c r="G333" s="64"/>
      <c r="H333" s="64"/>
      <c r="I333" s="64"/>
      <c r="J333" s="64"/>
      <c r="K333" s="64"/>
      <c r="L333" s="84"/>
    </row>
    <row r="334" spans="2:12" hidden="1">
      <c r="B334" s="64"/>
      <c r="C334" s="64"/>
      <c r="D334" s="87"/>
      <c r="E334" s="87"/>
      <c r="F334" s="37"/>
      <c r="G334" s="64"/>
      <c r="H334" s="64"/>
      <c r="I334" s="64"/>
      <c r="J334" s="64"/>
      <c r="K334" s="64"/>
      <c r="L334" s="84"/>
    </row>
    <row r="335" spans="2:12" hidden="1">
      <c r="B335" s="64"/>
      <c r="C335" s="64"/>
      <c r="D335" s="87"/>
      <c r="E335" s="87"/>
      <c r="F335" s="37"/>
      <c r="G335" s="64"/>
      <c r="H335" s="64"/>
      <c r="I335" s="64"/>
      <c r="J335" s="64"/>
      <c r="K335" s="64"/>
      <c r="L335" s="84"/>
    </row>
    <row r="336" spans="2:12" hidden="1">
      <c r="B336" s="64"/>
      <c r="C336" s="64"/>
      <c r="D336" s="87"/>
      <c r="E336" s="87"/>
      <c r="F336" s="37"/>
      <c r="G336" s="64"/>
      <c r="H336" s="64"/>
      <c r="I336" s="64"/>
      <c r="J336" s="64"/>
      <c r="K336" s="64"/>
      <c r="L336" s="84"/>
    </row>
    <row r="337" spans="2:12" hidden="1">
      <c r="B337" s="64"/>
      <c r="C337" s="64"/>
      <c r="D337" s="87"/>
      <c r="E337" s="87"/>
      <c r="F337" s="37"/>
      <c r="G337" s="64"/>
      <c r="H337" s="64"/>
      <c r="I337" s="64"/>
      <c r="J337" s="64"/>
      <c r="K337" s="64"/>
      <c r="L337" s="84"/>
    </row>
    <row r="338" spans="2:12" hidden="1">
      <c r="B338" s="64"/>
      <c r="C338" s="64"/>
      <c r="D338" s="87"/>
      <c r="E338" s="87"/>
      <c r="F338" s="37"/>
      <c r="G338" s="64"/>
      <c r="H338" s="64"/>
      <c r="I338" s="64"/>
      <c r="J338" s="64"/>
      <c r="K338" s="64"/>
      <c r="L338" s="84"/>
    </row>
    <row r="339" spans="2:12" hidden="1">
      <c r="B339" s="64"/>
      <c r="C339" s="64"/>
      <c r="D339" s="87"/>
      <c r="E339" s="87"/>
      <c r="F339" s="37"/>
      <c r="G339" s="64"/>
      <c r="H339" s="64"/>
      <c r="I339" s="64"/>
      <c r="J339" s="64"/>
      <c r="K339" s="64"/>
      <c r="L339" s="84"/>
    </row>
    <row r="340" spans="2:12" hidden="1">
      <c r="B340" s="64"/>
      <c r="C340" s="64"/>
      <c r="D340" s="87"/>
      <c r="E340" s="87"/>
      <c r="F340" s="37"/>
      <c r="G340" s="64"/>
      <c r="H340" s="64"/>
      <c r="I340" s="64"/>
      <c r="J340" s="64"/>
      <c r="K340" s="64"/>
      <c r="L340" s="84"/>
    </row>
    <row r="341" spans="2:12" hidden="1">
      <c r="B341" s="64"/>
      <c r="C341" s="64"/>
      <c r="D341" s="87"/>
      <c r="E341" s="87"/>
      <c r="F341" s="37"/>
      <c r="G341" s="64"/>
      <c r="H341" s="64"/>
      <c r="I341" s="64"/>
      <c r="J341" s="64"/>
      <c r="K341" s="64"/>
      <c r="L341" s="84"/>
    </row>
    <row r="342" spans="2:12" hidden="1">
      <c r="B342" s="64"/>
      <c r="C342" s="64"/>
      <c r="D342" s="87"/>
      <c r="E342" s="87"/>
      <c r="F342" s="37"/>
      <c r="G342" s="64"/>
      <c r="H342" s="64"/>
      <c r="I342" s="64"/>
      <c r="J342" s="64"/>
      <c r="K342" s="64"/>
      <c r="L342" s="84"/>
    </row>
    <row r="343" spans="2:12" hidden="1">
      <c r="B343" s="64"/>
      <c r="C343" s="64"/>
      <c r="D343" s="87"/>
      <c r="E343" s="87"/>
      <c r="F343" s="37"/>
      <c r="G343" s="64"/>
      <c r="H343" s="64"/>
      <c r="I343" s="64"/>
      <c r="J343" s="64"/>
      <c r="K343" s="64"/>
      <c r="L343" s="84"/>
    </row>
    <row r="344" spans="2:12" hidden="1">
      <c r="B344" s="64"/>
      <c r="C344" s="64"/>
      <c r="D344" s="87"/>
      <c r="E344" s="87"/>
      <c r="F344" s="37"/>
      <c r="G344" s="64"/>
      <c r="H344" s="64"/>
      <c r="I344" s="64"/>
      <c r="J344" s="64"/>
      <c r="K344" s="64"/>
      <c r="L344" s="84"/>
    </row>
    <row r="345" spans="2:12" hidden="1">
      <c r="B345" s="64"/>
      <c r="C345" s="64"/>
      <c r="D345" s="87"/>
      <c r="E345" s="87"/>
      <c r="F345" s="37"/>
      <c r="G345" s="64"/>
      <c r="H345" s="64"/>
      <c r="I345" s="64"/>
      <c r="J345" s="64"/>
      <c r="K345" s="64"/>
      <c r="L345" s="84"/>
    </row>
    <row r="346" spans="2:12" hidden="1">
      <c r="B346" s="64"/>
      <c r="C346" s="64"/>
      <c r="D346" s="87"/>
      <c r="E346" s="87"/>
      <c r="F346" s="37"/>
      <c r="G346" s="64"/>
      <c r="H346" s="64"/>
      <c r="I346" s="64"/>
      <c r="J346" s="64"/>
      <c r="K346" s="64"/>
      <c r="L346" s="84"/>
    </row>
    <row r="347" spans="2:12" hidden="1">
      <c r="B347" s="64"/>
      <c r="C347" s="64"/>
      <c r="D347" s="87"/>
      <c r="E347" s="87"/>
      <c r="F347" s="37"/>
      <c r="G347" s="64"/>
      <c r="H347" s="64"/>
      <c r="I347" s="64"/>
      <c r="J347" s="64"/>
      <c r="K347" s="64"/>
      <c r="L347" s="84"/>
    </row>
    <row r="348" spans="2:12" hidden="1">
      <c r="B348" s="64"/>
      <c r="C348" s="64"/>
      <c r="D348" s="87"/>
      <c r="E348" s="87"/>
      <c r="F348" s="37"/>
      <c r="G348" s="64"/>
      <c r="H348" s="64"/>
      <c r="I348" s="64"/>
      <c r="J348" s="64"/>
      <c r="K348" s="64"/>
      <c r="L348" s="84"/>
    </row>
    <row r="349" spans="2:12" hidden="1">
      <c r="B349" s="64"/>
      <c r="C349" s="64"/>
      <c r="D349" s="87"/>
      <c r="E349" s="87"/>
      <c r="F349" s="37"/>
      <c r="G349" s="64"/>
      <c r="H349" s="64"/>
      <c r="I349" s="64"/>
      <c r="J349" s="64"/>
      <c r="K349" s="64"/>
      <c r="L349" s="84"/>
    </row>
    <row r="350" spans="2:12" hidden="1">
      <c r="B350" s="64"/>
      <c r="C350" s="64"/>
      <c r="D350" s="87"/>
      <c r="E350" s="87"/>
      <c r="F350" s="37"/>
      <c r="G350" s="64"/>
      <c r="H350" s="64"/>
      <c r="I350" s="64"/>
      <c r="J350" s="64"/>
      <c r="K350" s="64"/>
      <c r="L350" s="84"/>
    </row>
    <row r="351" spans="2:12" hidden="1">
      <c r="B351" s="64"/>
      <c r="C351" s="64"/>
      <c r="D351" s="87"/>
      <c r="E351" s="87"/>
      <c r="F351" s="37"/>
      <c r="G351" s="64"/>
      <c r="H351" s="64"/>
      <c r="I351" s="64"/>
      <c r="J351" s="64"/>
      <c r="K351" s="64"/>
      <c r="L351" s="84"/>
    </row>
    <row r="352" spans="2:12" hidden="1">
      <c r="B352" s="64"/>
      <c r="C352" s="64"/>
      <c r="D352" s="87"/>
      <c r="E352" s="87"/>
      <c r="F352" s="37"/>
      <c r="G352" s="64"/>
      <c r="H352" s="64"/>
      <c r="I352" s="64"/>
      <c r="J352" s="64"/>
      <c r="K352" s="64"/>
      <c r="L352" s="84"/>
    </row>
    <row r="353" spans="2:12" hidden="1">
      <c r="B353" s="64"/>
      <c r="C353" s="64"/>
      <c r="D353" s="87"/>
      <c r="E353" s="87"/>
      <c r="F353" s="37"/>
      <c r="G353" s="64"/>
      <c r="H353" s="64"/>
      <c r="I353" s="64"/>
      <c r="J353" s="64"/>
      <c r="K353" s="64"/>
      <c r="L353" s="84"/>
    </row>
    <row r="354" spans="2:12" hidden="1">
      <c r="B354" s="64"/>
      <c r="C354" s="64"/>
      <c r="D354" s="87"/>
      <c r="E354" s="87"/>
      <c r="F354" s="37"/>
      <c r="G354" s="64"/>
      <c r="H354" s="64"/>
      <c r="I354" s="64"/>
      <c r="J354" s="64"/>
      <c r="K354" s="64"/>
      <c r="L354" s="84"/>
    </row>
    <row r="355" spans="2:12" hidden="1">
      <c r="B355" s="64"/>
      <c r="C355" s="64"/>
      <c r="D355" s="87"/>
      <c r="E355" s="87"/>
      <c r="F355" s="37"/>
      <c r="G355" s="64"/>
      <c r="H355" s="64"/>
      <c r="I355" s="64"/>
      <c r="J355" s="64"/>
      <c r="K355" s="64"/>
      <c r="L355" s="84"/>
    </row>
    <row r="356" spans="2:12" hidden="1">
      <c r="B356" s="64"/>
      <c r="C356" s="64"/>
      <c r="D356" s="87"/>
      <c r="E356" s="87"/>
      <c r="F356" s="37"/>
      <c r="G356" s="64"/>
      <c r="H356" s="64"/>
      <c r="I356" s="64"/>
      <c r="J356" s="64"/>
      <c r="K356" s="64"/>
      <c r="L356" s="84"/>
    </row>
    <row r="357" spans="2:12" hidden="1">
      <c r="B357" s="64"/>
      <c r="C357" s="64"/>
      <c r="D357" s="87"/>
      <c r="E357" s="87"/>
      <c r="F357" s="37"/>
      <c r="G357" s="64"/>
      <c r="H357" s="64"/>
      <c r="I357" s="64"/>
      <c r="J357" s="64"/>
      <c r="K357" s="64"/>
      <c r="L357" s="84"/>
    </row>
    <row r="358" spans="2:12" hidden="1">
      <c r="B358" s="64"/>
      <c r="C358" s="64"/>
      <c r="D358" s="87"/>
      <c r="E358" s="87"/>
      <c r="F358" s="37"/>
      <c r="G358" s="64"/>
      <c r="H358" s="64"/>
      <c r="I358" s="64"/>
      <c r="J358" s="64"/>
      <c r="K358" s="64"/>
      <c r="L358" s="84"/>
    </row>
    <row r="359" spans="2:12" hidden="1">
      <c r="B359" s="64"/>
      <c r="C359" s="64"/>
      <c r="D359" s="87"/>
      <c r="E359" s="87"/>
      <c r="F359" s="37"/>
      <c r="G359" s="64"/>
      <c r="H359" s="64"/>
      <c r="I359" s="64"/>
      <c r="J359" s="64"/>
      <c r="K359" s="64"/>
      <c r="L359" s="84"/>
    </row>
    <row r="360" spans="2:12" hidden="1">
      <c r="B360" s="64"/>
      <c r="C360" s="64"/>
      <c r="D360" s="87"/>
      <c r="E360" s="87"/>
      <c r="F360" s="37"/>
      <c r="G360" s="64"/>
      <c r="H360" s="64"/>
      <c r="I360" s="64"/>
      <c r="J360" s="64"/>
      <c r="K360" s="64"/>
      <c r="L360" s="84"/>
    </row>
    <row r="361" spans="2:12" hidden="1">
      <c r="B361" s="64"/>
      <c r="C361" s="64"/>
      <c r="D361" s="87"/>
      <c r="E361" s="87"/>
      <c r="F361" s="37"/>
      <c r="G361" s="64"/>
      <c r="H361" s="64"/>
      <c r="I361" s="64"/>
      <c r="J361" s="64"/>
      <c r="K361" s="64"/>
      <c r="L361" s="84"/>
    </row>
    <row r="362" spans="2:12" hidden="1">
      <c r="B362" s="64"/>
      <c r="C362" s="64"/>
      <c r="D362" s="87"/>
      <c r="E362" s="87"/>
      <c r="F362" s="37"/>
      <c r="G362" s="64"/>
      <c r="H362" s="64"/>
      <c r="I362" s="64"/>
      <c r="J362" s="64"/>
      <c r="K362" s="64"/>
      <c r="L362" s="84"/>
    </row>
    <row r="363" spans="2:12" hidden="1">
      <c r="B363" s="64"/>
      <c r="C363" s="64"/>
      <c r="D363" s="87"/>
      <c r="E363" s="87"/>
      <c r="F363" s="37"/>
      <c r="G363" s="64"/>
      <c r="H363" s="64"/>
      <c r="I363" s="64"/>
      <c r="J363" s="64"/>
      <c r="K363" s="64"/>
      <c r="L363" s="84"/>
    </row>
    <row r="364" spans="2:12" hidden="1">
      <c r="B364" s="64"/>
      <c r="C364" s="64"/>
      <c r="D364" s="87"/>
      <c r="E364" s="87"/>
      <c r="F364" s="37"/>
      <c r="G364" s="64"/>
      <c r="H364" s="64"/>
      <c r="I364" s="64"/>
      <c r="J364" s="64"/>
      <c r="K364" s="64"/>
      <c r="L364" s="84"/>
    </row>
    <row r="365" spans="2:12" hidden="1">
      <c r="B365" s="64"/>
      <c r="C365" s="64"/>
      <c r="D365" s="87"/>
      <c r="E365" s="87"/>
      <c r="F365" s="37"/>
      <c r="G365" s="64"/>
      <c r="H365" s="64"/>
      <c r="I365" s="64"/>
      <c r="J365" s="64"/>
      <c r="K365" s="64"/>
      <c r="L365" s="84"/>
    </row>
    <row r="366" spans="2:12" hidden="1">
      <c r="B366" s="64"/>
      <c r="C366" s="64"/>
      <c r="D366" s="87"/>
      <c r="E366" s="87"/>
      <c r="F366" s="37"/>
      <c r="G366" s="64"/>
      <c r="H366" s="64"/>
      <c r="I366" s="64"/>
      <c r="J366" s="64"/>
      <c r="K366" s="64"/>
      <c r="L366" s="84"/>
    </row>
    <row r="367" spans="2:12" hidden="1">
      <c r="B367" s="64"/>
      <c r="C367" s="64"/>
      <c r="D367" s="87"/>
      <c r="E367" s="87"/>
      <c r="F367" s="37"/>
      <c r="G367" s="64"/>
      <c r="H367" s="64"/>
      <c r="I367" s="64"/>
      <c r="J367" s="64"/>
      <c r="K367" s="64"/>
      <c r="L367" s="84"/>
    </row>
    <row r="368" spans="2:12" hidden="1">
      <c r="B368" s="64"/>
      <c r="C368" s="64"/>
      <c r="D368" s="87"/>
      <c r="E368" s="87"/>
      <c r="F368" s="37"/>
      <c r="G368" s="64"/>
      <c r="H368" s="64"/>
      <c r="I368" s="64"/>
      <c r="J368" s="64"/>
      <c r="K368" s="64"/>
      <c r="L368" s="84"/>
    </row>
    <row r="369" spans="2:12" hidden="1">
      <c r="B369" s="64"/>
      <c r="C369" s="64"/>
      <c r="D369" s="87"/>
      <c r="E369" s="87"/>
      <c r="F369" s="37"/>
      <c r="G369" s="64"/>
      <c r="H369" s="64"/>
      <c r="I369" s="64"/>
      <c r="J369" s="64"/>
      <c r="K369" s="64"/>
      <c r="L369" s="84"/>
    </row>
    <row r="370" spans="2:12" hidden="1">
      <c r="B370" s="64"/>
      <c r="C370" s="64"/>
      <c r="D370" s="87"/>
      <c r="E370" s="87"/>
      <c r="F370" s="37"/>
      <c r="G370" s="64"/>
      <c r="H370" s="64"/>
      <c r="I370" s="64"/>
      <c r="J370" s="64"/>
      <c r="K370" s="64"/>
      <c r="L370" s="84"/>
    </row>
    <row r="371" spans="2:12" hidden="1">
      <c r="B371" s="64"/>
      <c r="C371" s="64"/>
      <c r="D371" s="87"/>
      <c r="E371" s="87"/>
      <c r="F371" s="37"/>
      <c r="G371" s="64"/>
      <c r="H371" s="64"/>
      <c r="I371" s="64"/>
      <c r="J371" s="64"/>
      <c r="K371" s="64"/>
      <c r="L371" s="84"/>
    </row>
    <row r="372" spans="2:12" hidden="1">
      <c r="B372" s="64"/>
      <c r="C372" s="64"/>
      <c r="D372" s="87"/>
      <c r="E372" s="87"/>
      <c r="F372" s="37"/>
      <c r="G372" s="64"/>
      <c r="H372" s="64"/>
      <c r="I372" s="64"/>
      <c r="J372" s="64"/>
      <c r="K372" s="64"/>
      <c r="L372" s="84"/>
    </row>
    <row r="373" spans="2:12" hidden="1">
      <c r="B373" s="64"/>
      <c r="C373" s="64"/>
      <c r="D373" s="87"/>
      <c r="E373" s="87"/>
      <c r="F373" s="37"/>
      <c r="G373" s="64"/>
      <c r="H373" s="64"/>
      <c r="I373" s="64"/>
      <c r="J373" s="64"/>
      <c r="K373" s="64"/>
      <c r="L373" s="84"/>
    </row>
    <row r="374" spans="2:12" hidden="1">
      <c r="B374" s="64"/>
      <c r="C374" s="64"/>
      <c r="D374" s="87"/>
      <c r="E374" s="87"/>
      <c r="F374" s="37"/>
      <c r="G374" s="64"/>
      <c r="H374" s="64"/>
      <c r="I374" s="64"/>
      <c r="J374" s="64"/>
      <c r="K374" s="64"/>
      <c r="L374" s="84"/>
    </row>
    <row r="375" spans="2:12" hidden="1">
      <c r="B375" s="64"/>
      <c r="C375" s="64"/>
      <c r="D375" s="87"/>
      <c r="E375" s="87"/>
      <c r="F375" s="37"/>
      <c r="G375" s="64"/>
      <c r="H375" s="64"/>
      <c r="I375" s="64"/>
      <c r="J375" s="64"/>
      <c r="K375" s="64"/>
      <c r="L375" s="84"/>
    </row>
    <row r="376" spans="2:12" hidden="1">
      <c r="B376" s="64"/>
      <c r="C376" s="64"/>
      <c r="D376" s="87"/>
      <c r="E376" s="87"/>
      <c r="F376" s="37"/>
      <c r="G376" s="64"/>
      <c r="H376" s="64"/>
      <c r="I376" s="64"/>
      <c r="J376" s="64"/>
      <c r="K376" s="64"/>
      <c r="L376" s="84"/>
    </row>
    <row r="377" spans="2:12" hidden="1">
      <c r="B377" s="64"/>
      <c r="C377" s="64"/>
      <c r="D377" s="87"/>
      <c r="E377" s="87"/>
      <c r="F377" s="37"/>
      <c r="G377" s="64"/>
      <c r="H377" s="64"/>
      <c r="I377" s="64"/>
      <c r="J377" s="64"/>
      <c r="K377" s="64"/>
      <c r="L377" s="84"/>
    </row>
    <row r="378" spans="2:12" hidden="1">
      <c r="B378" s="64"/>
      <c r="C378" s="64"/>
      <c r="D378" s="87"/>
      <c r="E378" s="87"/>
      <c r="F378" s="37"/>
      <c r="G378" s="64"/>
      <c r="H378" s="64"/>
      <c r="I378" s="64"/>
      <c r="J378" s="64"/>
      <c r="K378" s="64"/>
      <c r="L378" s="84"/>
    </row>
    <row r="379" spans="2:12" hidden="1">
      <c r="B379" s="64"/>
      <c r="C379" s="64"/>
      <c r="D379" s="87"/>
      <c r="E379" s="87"/>
      <c r="F379" s="37"/>
      <c r="G379" s="64"/>
      <c r="H379" s="64"/>
      <c r="I379" s="64"/>
      <c r="J379" s="64"/>
      <c r="K379" s="64"/>
      <c r="L379" s="84"/>
    </row>
    <row r="380" spans="2:12" hidden="1">
      <c r="B380" s="64"/>
      <c r="C380" s="64"/>
      <c r="D380" s="87"/>
      <c r="E380" s="87"/>
      <c r="F380" s="37"/>
      <c r="G380" s="64"/>
      <c r="H380" s="64"/>
      <c r="I380" s="64"/>
      <c r="J380" s="64"/>
      <c r="K380" s="64"/>
      <c r="L380" s="84"/>
    </row>
    <row r="381" spans="2:12" hidden="1">
      <c r="B381" s="64"/>
      <c r="C381" s="64"/>
      <c r="D381" s="87"/>
      <c r="E381" s="87"/>
      <c r="F381" s="37"/>
      <c r="G381" s="64"/>
      <c r="H381" s="64"/>
      <c r="I381" s="64"/>
      <c r="J381" s="64"/>
      <c r="K381" s="64"/>
      <c r="L381" s="84"/>
    </row>
    <row r="382" spans="2:12" hidden="1">
      <c r="B382" s="64"/>
      <c r="C382" s="64"/>
      <c r="D382" s="87"/>
      <c r="E382" s="87"/>
      <c r="F382" s="37"/>
      <c r="G382" s="64"/>
      <c r="H382" s="64"/>
      <c r="I382" s="64"/>
      <c r="J382" s="64"/>
      <c r="K382" s="64"/>
      <c r="L382" s="84"/>
    </row>
    <row r="383" spans="2:12" hidden="1">
      <c r="B383" s="64"/>
      <c r="C383" s="64"/>
      <c r="D383" s="87"/>
      <c r="E383" s="87"/>
      <c r="F383" s="37"/>
      <c r="G383" s="64"/>
      <c r="H383" s="64"/>
      <c r="I383" s="64"/>
      <c r="J383" s="64"/>
      <c r="K383" s="64"/>
      <c r="L383" s="84"/>
    </row>
    <row r="384" spans="2:12" hidden="1">
      <c r="B384" s="64"/>
      <c r="C384" s="64"/>
      <c r="D384" s="87"/>
      <c r="E384" s="87"/>
      <c r="F384" s="37"/>
      <c r="G384" s="64"/>
      <c r="H384" s="64"/>
      <c r="I384" s="64"/>
      <c r="J384" s="64"/>
      <c r="K384" s="64"/>
      <c r="L384" s="84"/>
    </row>
    <row r="385" spans="2:12" hidden="1">
      <c r="B385" s="64"/>
      <c r="C385" s="64"/>
      <c r="D385" s="87"/>
      <c r="E385" s="87"/>
      <c r="F385" s="37"/>
      <c r="G385" s="64"/>
      <c r="H385" s="64"/>
      <c r="I385" s="64"/>
      <c r="J385" s="64"/>
      <c r="K385" s="64"/>
      <c r="L385" s="84"/>
    </row>
    <row r="386" spans="2:12" hidden="1">
      <c r="B386" s="64"/>
      <c r="C386" s="64"/>
      <c r="D386" s="87"/>
      <c r="E386" s="87"/>
      <c r="F386" s="37"/>
      <c r="G386" s="64"/>
      <c r="H386" s="64"/>
      <c r="I386" s="64"/>
      <c r="J386" s="64"/>
      <c r="K386" s="64"/>
      <c r="L386" s="84"/>
    </row>
    <row r="387" spans="2:12" hidden="1">
      <c r="B387" s="64"/>
      <c r="C387" s="64"/>
      <c r="D387" s="87"/>
      <c r="E387" s="87"/>
      <c r="F387" s="37"/>
      <c r="G387" s="64"/>
      <c r="H387" s="64"/>
      <c r="I387" s="64"/>
      <c r="J387" s="64"/>
      <c r="K387" s="64"/>
      <c r="L387" s="84"/>
    </row>
    <row r="388" spans="2:12" hidden="1">
      <c r="B388" s="64"/>
      <c r="C388" s="64"/>
      <c r="D388" s="87"/>
      <c r="E388" s="87"/>
      <c r="F388" s="37"/>
      <c r="G388" s="64"/>
      <c r="H388" s="64"/>
      <c r="I388" s="64"/>
      <c r="J388" s="64"/>
      <c r="K388" s="64"/>
      <c r="L388" s="84"/>
    </row>
    <row r="389" spans="2:12" hidden="1">
      <c r="B389" s="64"/>
      <c r="C389" s="64"/>
      <c r="D389" s="87"/>
      <c r="E389" s="87"/>
      <c r="F389" s="37"/>
      <c r="G389" s="64"/>
      <c r="H389" s="64"/>
      <c r="I389" s="64"/>
      <c r="J389" s="64"/>
      <c r="K389" s="64"/>
      <c r="L389" s="84"/>
    </row>
    <row r="390" spans="2:12" hidden="1">
      <c r="B390" s="64"/>
      <c r="C390" s="64"/>
      <c r="D390" s="87"/>
      <c r="E390" s="87"/>
      <c r="F390" s="37"/>
      <c r="G390" s="64"/>
      <c r="H390" s="64"/>
      <c r="I390" s="64"/>
      <c r="J390" s="64"/>
      <c r="K390" s="64"/>
      <c r="L390" s="84"/>
    </row>
    <row r="391" spans="2:12" hidden="1">
      <c r="B391" s="64"/>
      <c r="C391" s="64"/>
      <c r="D391" s="87"/>
      <c r="E391" s="87"/>
      <c r="F391" s="37"/>
      <c r="G391" s="64"/>
      <c r="H391" s="64"/>
      <c r="I391" s="64"/>
      <c r="J391" s="64"/>
      <c r="K391" s="64"/>
      <c r="L391" s="84"/>
    </row>
    <row r="392" spans="2:12" hidden="1">
      <c r="B392" s="64"/>
      <c r="C392" s="64"/>
      <c r="D392" s="87"/>
      <c r="E392" s="87"/>
      <c r="F392" s="37"/>
      <c r="G392" s="64"/>
      <c r="H392" s="64"/>
      <c r="I392" s="64"/>
      <c r="J392" s="64"/>
      <c r="K392" s="64"/>
      <c r="L392" s="84"/>
    </row>
    <row r="393" spans="2:12" hidden="1">
      <c r="B393" s="64"/>
      <c r="C393" s="64"/>
      <c r="D393" s="87"/>
      <c r="E393" s="87"/>
      <c r="F393" s="37"/>
      <c r="G393" s="64"/>
      <c r="H393" s="64"/>
      <c r="I393" s="64"/>
      <c r="J393" s="64"/>
      <c r="K393" s="64"/>
      <c r="L393" s="84"/>
    </row>
    <row r="394" spans="2:12" hidden="1">
      <c r="B394" s="64"/>
      <c r="C394" s="64"/>
      <c r="D394" s="87"/>
      <c r="E394" s="87"/>
      <c r="F394" s="37"/>
      <c r="G394" s="64"/>
      <c r="H394" s="64"/>
      <c r="I394" s="64"/>
      <c r="J394" s="64"/>
      <c r="K394" s="64"/>
      <c r="L394" s="84"/>
    </row>
    <row r="395" spans="2:12" hidden="1">
      <c r="B395" s="64"/>
      <c r="C395" s="64"/>
      <c r="D395" s="87"/>
      <c r="E395" s="87"/>
      <c r="F395" s="37"/>
      <c r="G395" s="64"/>
      <c r="H395" s="64"/>
      <c r="I395" s="64"/>
      <c r="J395" s="64"/>
      <c r="K395" s="64"/>
      <c r="L395" s="84"/>
    </row>
    <row r="396" spans="2:12" hidden="1">
      <c r="B396" s="64"/>
      <c r="C396" s="64"/>
      <c r="D396" s="87"/>
      <c r="E396" s="87"/>
      <c r="F396" s="37"/>
      <c r="G396" s="64"/>
      <c r="H396" s="64"/>
      <c r="I396" s="64"/>
      <c r="J396" s="64"/>
      <c r="K396" s="64"/>
      <c r="L396" s="84"/>
    </row>
    <row r="397" spans="2:12" hidden="1">
      <c r="B397" s="64"/>
      <c r="C397" s="64"/>
      <c r="D397" s="87"/>
      <c r="E397" s="87"/>
      <c r="F397" s="37"/>
      <c r="G397" s="64"/>
      <c r="H397" s="64"/>
      <c r="I397" s="64"/>
      <c r="J397" s="64"/>
      <c r="K397" s="64"/>
      <c r="L397" s="84"/>
    </row>
    <row r="398" spans="2:12" hidden="1">
      <c r="B398" s="64"/>
      <c r="C398" s="64"/>
      <c r="D398" s="87"/>
      <c r="E398" s="87"/>
      <c r="F398" s="37"/>
      <c r="G398" s="64"/>
      <c r="H398" s="64"/>
      <c r="I398" s="64"/>
      <c r="J398" s="64"/>
      <c r="K398" s="64"/>
      <c r="L398" s="84"/>
    </row>
    <row r="399" spans="2:12" hidden="1">
      <c r="B399" s="64"/>
      <c r="C399" s="64"/>
      <c r="D399" s="87"/>
      <c r="E399" s="87"/>
      <c r="F399" s="37"/>
      <c r="G399" s="64"/>
      <c r="H399" s="64"/>
      <c r="I399" s="64"/>
      <c r="J399" s="64"/>
      <c r="K399" s="64"/>
      <c r="L399" s="84"/>
    </row>
    <row r="400" spans="2:12" hidden="1">
      <c r="B400" s="64"/>
      <c r="C400" s="64"/>
      <c r="D400" s="87"/>
      <c r="E400" s="87"/>
      <c r="F400" s="37"/>
      <c r="G400" s="64"/>
      <c r="H400" s="64"/>
      <c r="I400" s="64"/>
      <c r="J400" s="64"/>
      <c r="K400" s="64"/>
      <c r="L400" s="84"/>
    </row>
    <row r="401" spans="2:12" hidden="1">
      <c r="B401" s="64"/>
      <c r="C401" s="64"/>
      <c r="D401" s="87"/>
      <c r="E401" s="87"/>
      <c r="F401" s="37"/>
      <c r="G401" s="64"/>
      <c r="H401" s="64"/>
      <c r="I401" s="64"/>
      <c r="J401" s="64"/>
      <c r="K401" s="64"/>
      <c r="L401" s="84"/>
    </row>
    <row r="402" spans="2:12" hidden="1">
      <c r="B402" s="64"/>
      <c r="C402" s="64"/>
      <c r="D402" s="87"/>
      <c r="E402" s="87"/>
      <c r="F402" s="37"/>
      <c r="G402" s="64"/>
      <c r="H402" s="64"/>
      <c r="I402" s="64"/>
      <c r="J402" s="64"/>
      <c r="K402" s="64"/>
      <c r="L402" s="84"/>
    </row>
    <row r="403" spans="2:12" hidden="1">
      <c r="B403" s="64"/>
      <c r="C403" s="64"/>
      <c r="D403" s="87"/>
      <c r="E403" s="87"/>
      <c r="F403" s="37"/>
      <c r="G403" s="64"/>
      <c r="H403" s="64"/>
      <c r="I403" s="64"/>
      <c r="J403" s="64"/>
      <c r="K403" s="64"/>
      <c r="L403" s="84"/>
    </row>
    <row r="404" spans="2:12" hidden="1">
      <c r="B404" s="64"/>
      <c r="C404" s="64"/>
      <c r="D404" s="87"/>
      <c r="E404" s="87"/>
      <c r="F404" s="37"/>
      <c r="G404" s="64"/>
      <c r="H404" s="64"/>
      <c r="I404" s="64"/>
      <c r="J404" s="64"/>
      <c r="K404" s="64"/>
      <c r="L404" s="84"/>
    </row>
    <row r="405" spans="2:12" hidden="1">
      <c r="B405" s="64"/>
      <c r="C405" s="64"/>
      <c r="D405" s="87"/>
      <c r="E405" s="87"/>
      <c r="F405" s="37"/>
      <c r="G405" s="64"/>
      <c r="H405" s="64"/>
      <c r="I405" s="64"/>
      <c r="J405" s="64"/>
      <c r="K405" s="64"/>
      <c r="L405" s="84"/>
    </row>
    <row r="406" spans="2:12" hidden="1">
      <c r="B406" s="64"/>
      <c r="C406" s="64"/>
      <c r="D406" s="87"/>
      <c r="E406" s="87"/>
      <c r="F406" s="37"/>
      <c r="G406" s="64"/>
      <c r="H406" s="64"/>
      <c r="I406" s="64"/>
      <c r="J406" s="64"/>
      <c r="K406" s="64"/>
      <c r="L406" s="84"/>
    </row>
    <row r="407" spans="2:12" hidden="1">
      <c r="B407" s="64"/>
      <c r="C407" s="64"/>
      <c r="D407" s="87"/>
      <c r="E407" s="87"/>
      <c r="F407" s="37"/>
      <c r="G407" s="64"/>
      <c r="H407" s="64"/>
      <c r="I407" s="64"/>
      <c r="J407" s="64"/>
      <c r="K407" s="64"/>
      <c r="L407" s="84"/>
    </row>
    <row r="408" spans="2:12" hidden="1">
      <c r="B408" s="64"/>
      <c r="C408" s="64"/>
      <c r="D408" s="87"/>
      <c r="E408" s="87"/>
      <c r="F408" s="37"/>
      <c r="G408" s="64"/>
      <c r="H408" s="64"/>
      <c r="I408" s="64"/>
      <c r="J408" s="64"/>
      <c r="K408" s="64"/>
      <c r="L408" s="84"/>
    </row>
    <row r="409" spans="2:12" hidden="1">
      <c r="B409" s="64"/>
      <c r="C409" s="64"/>
      <c r="D409" s="87"/>
      <c r="E409" s="87"/>
      <c r="F409" s="37"/>
      <c r="G409" s="64"/>
      <c r="H409" s="64"/>
      <c r="I409" s="64"/>
      <c r="J409" s="64"/>
      <c r="K409" s="64"/>
      <c r="L409" s="84"/>
    </row>
    <row r="410" spans="2:12" hidden="1">
      <c r="B410" s="64"/>
      <c r="C410" s="64"/>
      <c r="D410" s="87"/>
      <c r="E410" s="87"/>
      <c r="F410" s="37"/>
      <c r="G410" s="64"/>
      <c r="H410" s="64"/>
      <c r="I410" s="64"/>
      <c r="J410" s="64"/>
      <c r="K410" s="64"/>
      <c r="L410" s="84"/>
    </row>
    <row r="411" spans="2:12" hidden="1">
      <c r="B411" s="64"/>
      <c r="C411" s="64"/>
      <c r="D411" s="87"/>
      <c r="E411" s="87"/>
      <c r="F411" s="37"/>
      <c r="G411" s="64"/>
      <c r="H411" s="64"/>
      <c r="I411" s="64"/>
      <c r="J411" s="64"/>
      <c r="K411" s="64"/>
      <c r="L411" s="84"/>
    </row>
    <row r="412" spans="2:12" hidden="1">
      <c r="B412" s="64"/>
      <c r="C412" s="64"/>
      <c r="D412" s="87"/>
      <c r="E412" s="87"/>
      <c r="F412" s="37"/>
      <c r="G412" s="64"/>
      <c r="H412" s="64"/>
      <c r="I412" s="64"/>
      <c r="J412" s="64"/>
      <c r="K412" s="64"/>
      <c r="L412" s="84"/>
    </row>
    <row r="413" spans="2:12" hidden="1">
      <c r="B413" s="64"/>
      <c r="C413" s="64"/>
      <c r="D413" s="87"/>
      <c r="E413" s="87"/>
      <c r="F413" s="37"/>
      <c r="G413" s="64"/>
      <c r="H413" s="64"/>
      <c r="I413" s="64"/>
      <c r="J413" s="64"/>
      <c r="K413" s="64"/>
      <c r="L413" s="84"/>
    </row>
    <row r="414" spans="2:12" hidden="1">
      <c r="B414" s="64"/>
      <c r="C414" s="64"/>
      <c r="D414" s="87"/>
      <c r="E414" s="87"/>
      <c r="F414" s="37"/>
      <c r="G414" s="64"/>
      <c r="H414" s="64"/>
      <c r="I414" s="64"/>
      <c r="J414" s="64"/>
      <c r="K414" s="64"/>
      <c r="L414" s="84"/>
    </row>
    <row r="415" spans="2:12" hidden="1">
      <c r="B415" s="64"/>
      <c r="C415" s="64"/>
      <c r="D415" s="87"/>
      <c r="E415" s="87"/>
      <c r="F415" s="37"/>
      <c r="G415" s="64"/>
      <c r="H415" s="64"/>
      <c r="I415" s="64"/>
      <c r="J415" s="64"/>
      <c r="K415" s="64"/>
      <c r="L415" s="84"/>
    </row>
    <row r="416" spans="2:12" hidden="1">
      <c r="B416" s="64"/>
      <c r="C416" s="64"/>
      <c r="D416" s="87"/>
      <c r="E416" s="87"/>
      <c r="F416" s="37"/>
      <c r="G416" s="64"/>
      <c r="H416" s="64"/>
      <c r="I416" s="64"/>
      <c r="J416" s="64"/>
      <c r="K416" s="64"/>
      <c r="L416" s="84"/>
    </row>
    <row r="417" spans="2:12" hidden="1">
      <c r="B417" s="64"/>
      <c r="C417" s="64"/>
      <c r="D417" s="87"/>
      <c r="E417" s="87"/>
      <c r="F417" s="37"/>
      <c r="G417" s="64"/>
      <c r="H417" s="64"/>
      <c r="I417" s="64"/>
      <c r="J417" s="64"/>
      <c r="K417" s="64"/>
      <c r="L417" s="84"/>
    </row>
    <row r="418" spans="2:12" hidden="1">
      <c r="B418" s="64"/>
      <c r="C418" s="64"/>
      <c r="D418" s="87"/>
      <c r="E418" s="87"/>
      <c r="F418" s="37"/>
      <c r="G418" s="64"/>
      <c r="H418" s="64"/>
      <c r="I418" s="64"/>
      <c r="J418" s="64"/>
      <c r="K418" s="64"/>
      <c r="L418" s="84"/>
    </row>
    <row r="419" spans="2:12" hidden="1">
      <c r="B419" s="64"/>
      <c r="C419" s="64"/>
      <c r="D419" s="87"/>
      <c r="E419" s="87"/>
      <c r="F419" s="37"/>
      <c r="G419" s="64"/>
      <c r="H419" s="64"/>
      <c r="I419" s="64"/>
      <c r="J419" s="64"/>
      <c r="K419" s="64"/>
      <c r="L419" s="84"/>
    </row>
    <row r="420" spans="2:12" hidden="1">
      <c r="B420" s="64"/>
      <c r="C420" s="64"/>
      <c r="D420" s="87"/>
      <c r="E420" s="87"/>
      <c r="F420" s="37"/>
      <c r="G420" s="64"/>
      <c r="H420" s="64"/>
      <c r="I420" s="64"/>
      <c r="J420" s="64"/>
      <c r="K420" s="64"/>
      <c r="L420" s="84"/>
    </row>
    <row r="421" spans="2:12" hidden="1">
      <c r="B421" s="64"/>
      <c r="C421" s="64"/>
      <c r="D421" s="87"/>
      <c r="E421" s="87"/>
      <c r="F421" s="37"/>
      <c r="G421" s="64"/>
      <c r="H421" s="64"/>
      <c r="I421" s="64"/>
      <c r="J421" s="64"/>
      <c r="K421" s="64"/>
      <c r="L421" s="84"/>
    </row>
    <row r="422" spans="2:12" hidden="1">
      <c r="B422" s="64"/>
      <c r="C422" s="64"/>
      <c r="D422" s="87"/>
      <c r="E422" s="87"/>
      <c r="F422" s="37"/>
      <c r="G422" s="64"/>
      <c r="H422" s="64"/>
      <c r="I422" s="64"/>
      <c r="J422" s="64"/>
      <c r="K422" s="64"/>
      <c r="L422" s="84"/>
    </row>
    <row r="423" spans="2:12" hidden="1">
      <c r="B423" s="64"/>
      <c r="C423" s="64"/>
      <c r="D423" s="87"/>
      <c r="E423" s="87"/>
      <c r="F423" s="37"/>
      <c r="G423" s="64"/>
      <c r="H423" s="64"/>
      <c r="I423" s="64"/>
      <c r="J423" s="64"/>
      <c r="K423" s="64"/>
      <c r="L423" s="84"/>
    </row>
    <row r="424" spans="2:12" hidden="1">
      <c r="B424" s="64"/>
      <c r="C424" s="64"/>
      <c r="D424" s="87"/>
      <c r="E424" s="87"/>
      <c r="F424" s="37"/>
      <c r="G424" s="64"/>
      <c r="H424" s="64"/>
      <c r="I424" s="64"/>
      <c r="J424" s="64"/>
      <c r="K424" s="64"/>
      <c r="L424" s="84"/>
    </row>
    <row r="425" spans="2:12" hidden="1">
      <c r="B425" s="64"/>
      <c r="C425" s="64"/>
      <c r="D425" s="87"/>
      <c r="E425" s="87"/>
      <c r="F425" s="37"/>
      <c r="G425" s="64"/>
      <c r="H425" s="64"/>
      <c r="I425" s="64"/>
      <c r="J425" s="64"/>
      <c r="K425" s="64"/>
      <c r="L425" s="84"/>
    </row>
    <row r="426" spans="2:12" hidden="1">
      <c r="B426" s="64"/>
      <c r="C426" s="64"/>
      <c r="D426" s="87"/>
      <c r="E426" s="87"/>
      <c r="F426" s="37"/>
      <c r="G426" s="64"/>
      <c r="H426" s="64"/>
      <c r="I426" s="64"/>
      <c r="J426" s="64"/>
      <c r="K426" s="64"/>
      <c r="L426" s="84"/>
    </row>
    <row r="427" spans="2:12" hidden="1">
      <c r="B427" s="64"/>
      <c r="C427" s="64"/>
      <c r="D427" s="87"/>
      <c r="E427" s="87"/>
      <c r="F427" s="37"/>
      <c r="G427" s="64"/>
      <c r="H427" s="64"/>
      <c r="I427" s="64"/>
      <c r="J427" s="64"/>
      <c r="K427" s="64"/>
      <c r="L427" s="84"/>
    </row>
    <row r="428" spans="2:12" hidden="1">
      <c r="B428" s="64"/>
      <c r="C428" s="64"/>
      <c r="D428" s="87"/>
      <c r="E428" s="87"/>
      <c r="F428" s="37"/>
      <c r="G428" s="64"/>
      <c r="H428" s="64"/>
      <c r="I428" s="64"/>
      <c r="J428" s="64"/>
      <c r="K428" s="64"/>
      <c r="L428" s="84"/>
    </row>
    <row r="429" spans="2:12" hidden="1">
      <c r="B429" s="64"/>
      <c r="C429" s="64"/>
      <c r="D429" s="87"/>
      <c r="E429" s="87"/>
      <c r="F429" s="37"/>
      <c r="G429" s="64"/>
      <c r="H429" s="64"/>
      <c r="I429" s="64"/>
      <c r="J429" s="64"/>
      <c r="K429" s="64"/>
      <c r="L429" s="84"/>
    </row>
    <row r="430" spans="2:12" hidden="1">
      <c r="B430" s="64"/>
      <c r="C430" s="64"/>
      <c r="D430" s="87"/>
      <c r="E430" s="87"/>
      <c r="F430" s="37"/>
      <c r="G430" s="64"/>
      <c r="H430" s="64"/>
      <c r="I430" s="64"/>
      <c r="J430" s="64"/>
      <c r="K430" s="64"/>
      <c r="L430" s="84"/>
    </row>
    <row r="431" spans="2:12" hidden="1">
      <c r="B431" s="64"/>
      <c r="C431" s="64"/>
      <c r="D431" s="87"/>
      <c r="E431" s="87"/>
      <c r="F431" s="37"/>
      <c r="G431" s="64"/>
      <c r="H431" s="64"/>
      <c r="I431" s="64"/>
      <c r="J431" s="64"/>
      <c r="K431" s="64"/>
      <c r="L431" s="84"/>
    </row>
    <row r="432" spans="2:12" hidden="1">
      <c r="B432" s="64"/>
      <c r="C432" s="64"/>
      <c r="D432" s="87"/>
      <c r="E432" s="87"/>
      <c r="F432" s="37"/>
      <c r="G432" s="64"/>
      <c r="H432" s="64"/>
      <c r="I432" s="64"/>
      <c r="J432" s="64"/>
      <c r="K432" s="64"/>
      <c r="L432" s="84"/>
    </row>
    <row r="433" spans="2:12" hidden="1">
      <c r="B433" s="64"/>
      <c r="C433" s="64"/>
      <c r="D433" s="87"/>
      <c r="E433" s="87"/>
      <c r="F433" s="37"/>
      <c r="G433" s="64"/>
      <c r="H433" s="64"/>
      <c r="I433" s="64"/>
      <c r="J433" s="64"/>
      <c r="K433" s="64"/>
      <c r="L433" s="84"/>
    </row>
    <row r="434" spans="2:12" hidden="1">
      <c r="B434" s="64"/>
      <c r="C434" s="64"/>
      <c r="D434" s="87"/>
      <c r="E434" s="87"/>
      <c r="F434" s="37"/>
      <c r="G434" s="64"/>
      <c r="H434" s="64"/>
      <c r="I434" s="64"/>
      <c r="J434" s="64"/>
      <c r="K434" s="64"/>
      <c r="L434" s="84"/>
    </row>
    <row r="435" spans="2:12" hidden="1">
      <c r="B435" s="64"/>
      <c r="C435" s="64"/>
      <c r="D435" s="87"/>
      <c r="E435" s="87"/>
      <c r="F435" s="37"/>
      <c r="G435" s="64"/>
      <c r="H435" s="64"/>
      <c r="I435" s="64"/>
      <c r="J435" s="64"/>
      <c r="K435" s="64"/>
      <c r="L435" s="84"/>
    </row>
    <row r="436" spans="2:12" hidden="1">
      <c r="B436" s="64"/>
      <c r="C436" s="64"/>
      <c r="D436" s="87"/>
      <c r="E436" s="87"/>
      <c r="F436" s="37"/>
      <c r="G436" s="64"/>
      <c r="H436" s="64"/>
      <c r="I436" s="64"/>
      <c r="J436" s="64"/>
      <c r="K436" s="64"/>
      <c r="L436" s="84"/>
    </row>
    <row r="437" spans="2:12" hidden="1">
      <c r="B437" s="64"/>
      <c r="C437" s="64"/>
      <c r="D437" s="87"/>
      <c r="E437" s="87"/>
      <c r="F437" s="37"/>
      <c r="G437" s="64"/>
      <c r="H437" s="64"/>
      <c r="I437" s="64"/>
      <c r="J437" s="64"/>
      <c r="K437" s="64"/>
      <c r="L437" s="84"/>
    </row>
    <row r="438" spans="2:12" hidden="1">
      <c r="B438" s="64"/>
      <c r="C438" s="64"/>
      <c r="D438" s="87"/>
      <c r="E438" s="87"/>
      <c r="F438" s="37"/>
      <c r="G438" s="64"/>
      <c r="H438" s="64"/>
      <c r="I438" s="64"/>
      <c r="J438" s="64"/>
      <c r="K438" s="64"/>
      <c r="L438" s="84"/>
    </row>
    <row r="439" spans="2:12" hidden="1">
      <c r="B439" s="64"/>
      <c r="C439" s="64"/>
      <c r="D439" s="87"/>
      <c r="E439" s="87"/>
      <c r="F439" s="37"/>
      <c r="G439" s="64"/>
      <c r="H439" s="64"/>
      <c r="I439" s="64"/>
      <c r="J439" s="64"/>
      <c r="K439" s="64"/>
      <c r="L439" s="84"/>
    </row>
    <row r="440" spans="2:12" hidden="1">
      <c r="B440" s="64"/>
      <c r="C440" s="64"/>
      <c r="D440" s="87"/>
      <c r="E440" s="87"/>
      <c r="F440" s="37"/>
      <c r="G440" s="64"/>
      <c r="H440" s="64"/>
      <c r="I440" s="64"/>
      <c r="J440" s="64"/>
      <c r="K440" s="64"/>
      <c r="L440" s="84"/>
    </row>
    <row r="441" spans="2:12" hidden="1">
      <c r="B441" s="64"/>
      <c r="C441" s="64"/>
      <c r="D441" s="87"/>
      <c r="E441" s="87"/>
      <c r="F441" s="37"/>
      <c r="G441" s="64"/>
      <c r="H441" s="64"/>
      <c r="I441" s="64"/>
      <c r="J441" s="64"/>
      <c r="K441" s="64"/>
      <c r="L441" s="84"/>
    </row>
    <row r="442" spans="2:12" hidden="1">
      <c r="B442" s="64"/>
      <c r="C442" s="64"/>
      <c r="D442" s="87"/>
      <c r="E442" s="87"/>
      <c r="F442" s="37"/>
      <c r="G442" s="64"/>
      <c r="H442" s="64"/>
      <c r="I442" s="64"/>
      <c r="J442" s="64"/>
      <c r="K442" s="64"/>
      <c r="L442" s="84"/>
    </row>
    <row r="443" spans="2:12" hidden="1">
      <c r="B443" s="64"/>
      <c r="C443" s="64"/>
      <c r="D443" s="87"/>
      <c r="E443" s="87"/>
      <c r="F443" s="37"/>
      <c r="G443" s="64"/>
      <c r="H443" s="64"/>
      <c r="I443" s="64"/>
      <c r="J443" s="64"/>
      <c r="K443" s="64"/>
      <c r="L443" s="84"/>
    </row>
    <row r="444" spans="2:12" hidden="1">
      <c r="B444" s="64"/>
      <c r="C444" s="64"/>
      <c r="D444" s="87"/>
      <c r="E444" s="87"/>
      <c r="F444" s="37"/>
      <c r="G444" s="64"/>
      <c r="H444" s="64"/>
      <c r="I444" s="64"/>
      <c r="J444" s="64"/>
      <c r="K444" s="64"/>
      <c r="L444" s="84"/>
    </row>
    <row r="445" spans="2:12" hidden="1">
      <c r="B445" s="64"/>
      <c r="C445" s="64"/>
      <c r="D445" s="87"/>
      <c r="E445" s="87"/>
      <c r="F445" s="37"/>
      <c r="G445" s="64"/>
      <c r="H445" s="64"/>
      <c r="I445" s="64"/>
      <c r="J445" s="64"/>
      <c r="K445" s="64"/>
      <c r="L445" s="84"/>
    </row>
    <row r="446" spans="2:12" hidden="1">
      <c r="B446" s="64"/>
      <c r="C446" s="64"/>
      <c r="D446" s="87"/>
      <c r="E446" s="87"/>
      <c r="F446" s="37"/>
      <c r="G446" s="64"/>
      <c r="H446" s="64"/>
      <c r="I446" s="64"/>
      <c r="J446" s="64"/>
      <c r="K446" s="64"/>
      <c r="L446" s="84"/>
    </row>
    <row r="447" spans="2:12" hidden="1">
      <c r="B447" s="64"/>
      <c r="C447" s="64"/>
      <c r="D447" s="87"/>
      <c r="E447" s="87"/>
      <c r="F447" s="37"/>
      <c r="G447" s="64"/>
      <c r="H447" s="64"/>
      <c r="I447" s="64"/>
      <c r="J447" s="64"/>
      <c r="K447" s="64"/>
      <c r="L447" s="84"/>
    </row>
    <row r="448" spans="2:12" hidden="1">
      <c r="B448" s="64"/>
      <c r="C448" s="64"/>
      <c r="D448" s="87"/>
      <c r="E448" s="87"/>
      <c r="F448" s="37"/>
      <c r="G448" s="64"/>
      <c r="H448" s="64"/>
      <c r="I448" s="64"/>
      <c r="J448" s="64"/>
      <c r="K448" s="64"/>
      <c r="L448" s="84"/>
    </row>
    <row r="449" spans="2:12" hidden="1">
      <c r="B449" s="64"/>
      <c r="C449" s="64"/>
      <c r="D449" s="87"/>
      <c r="E449" s="87"/>
      <c r="F449" s="37"/>
      <c r="G449" s="64"/>
      <c r="H449" s="64"/>
      <c r="I449" s="64"/>
      <c r="J449" s="64"/>
      <c r="K449" s="64"/>
      <c r="L449" s="84"/>
    </row>
    <row r="450" spans="2:12" hidden="1">
      <c r="B450" s="64"/>
      <c r="C450" s="64"/>
      <c r="D450" s="87"/>
      <c r="E450" s="87"/>
      <c r="F450" s="37"/>
      <c r="G450" s="64"/>
      <c r="H450" s="64"/>
      <c r="I450" s="64"/>
      <c r="J450" s="64"/>
      <c r="K450" s="64"/>
      <c r="L450" s="84"/>
    </row>
    <row r="451" spans="2:12" hidden="1">
      <c r="B451" s="64"/>
      <c r="C451" s="64"/>
      <c r="D451" s="87"/>
      <c r="E451" s="87"/>
      <c r="F451" s="37"/>
      <c r="G451" s="64"/>
      <c r="H451" s="64"/>
      <c r="I451" s="64"/>
      <c r="J451" s="64"/>
      <c r="K451" s="64"/>
      <c r="L451" s="84"/>
    </row>
    <row r="452" spans="2:12" hidden="1">
      <c r="B452" s="64"/>
      <c r="C452" s="64"/>
      <c r="D452" s="87"/>
      <c r="E452" s="87"/>
      <c r="F452" s="37"/>
      <c r="G452" s="64"/>
      <c r="H452" s="64"/>
      <c r="I452" s="64"/>
      <c r="J452" s="64"/>
      <c r="K452" s="64"/>
      <c r="L452" s="84"/>
    </row>
    <row r="453" spans="2:12" hidden="1">
      <c r="B453" s="64"/>
      <c r="C453" s="64"/>
      <c r="D453" s="87"/>
      <c r="E453" s="87"/>
      <c r="F453" s="37"/>
      <c r="G453" s="64"/>
      <c r="H453" s="64"/>
      <c r="I453" s="64"/>
      <c r="J453" s="64"/>
      <c r="K453" s="64"/>
      <c r="L453" s="84"/>
    </row>
    <row r="454" spans="2:12" hidden="1">
      <c r="B454" s="64"/>
      <c r="C454" s="64"/>
      <c r="D454" s="87"/>
      <c r="E454" s="87"/>
      <c r="F454" s="37"/>
      <c r="G454" s="64"/>
      <c r="H454" s="64"/>
      <c r="I454" s="64"/>
      <c r="J454" s="64"/>
      <c r="K454" s="64"/>
      <c r="L454" s="84"/>
    </row>
    <row r="455" spans="2:12" hidden="1">
      <c r="B455" s="64"/>
      <c r="C455" s="64"/>
      <c r="D455" s="87"/>
      <c r="E455" s="87"/>
      <c r="F455" s="37"/>
      <c r="G455" s="64"/>
      <c r="H455" s="64"/>
      <c r="I455" s="64"/>
      <c r="J455" s="64"/>
      <c r="K455" s="64"/>
      <c r="L455" s="84"/>
    </row>
    <row r="456" spans="2:12" hidden="1">
      <c r="B456" s="64"/>
      <c r="C456" s="64"/>
      <c r="D456" s="87"/>
      <c r="E456" s="87"/>
      <c r="F456" s="37"/>
      <c r="G456" s="64"/>
      <c r="H456" s="64"/>
      <c r="I456" s="64"/>
      <c r="J456" s="64"/>
      <c r="K456" s="64"/>
      <c r="L456" s="84"/>
    </row>
    <row r="457" spans="2:12" hidden="1">
      <c r="B457" s="64"/>
      <c r="C457" s="64"/>
      <c r="D457" s="87"/>
      <c r="E457" s="87"/>
      <c r="F457" s="37"/>
      <c r="G457" s="64"/>
      <c r="H457" s="64"/>
      <c r="I457" s="64"/>
      <c r="J457" s="64"/>
      <c r="K457" s="64"/>
      <c r="L457" s="84"/>
    </row>
    <row r="458" spans="2:12" hidden="1">
      <c r="B458" s="64"/>
      <c r="C458" s="64"/>
      <c r="D458" s="87"/>
      <c r="E458" s="87"/>
      <c r="F458" s="37"/>
      <c r="G458" s="64"/>
      <c r="H458" s="64"/>
      <c r="I458" s="64"/>
      <c r="J458" s="64"/>
      <c r="K458" s="64"/>
      <c r="L458" s="84"/>
    </row>
    <row r="459" spans="2:12" hidden="1">
      <c r="B459" s="64"/>
      <c r="C459" s="64"/>
      <c r="D459" s="87"/>
      <c r="E459" s="87"/>
      <c r="F459" s="37"/>
      <c r="G459" s="64"/>
      <c r="H459" s="64"/>
      <c r="I459" s="64"/>
      <c r="J459" s="64"/>
      <c r="K459" s="64"/>
      <c r="L459" s="84"/>
    </row>
    <row r="460" spans="2:12" hidden="1">
      <c r="B460" s="64"/>
      <c r="C460" s="64"/>
      <c r="D460" s="87"/>
      <c r="E460" s="87"/>
      <c r="F460" s="37"/>
      <c r="G460" s="64"/>
      <c r="H460" s="64"/>
      <c r="I460" s="64"/>
      <c r="J460" s="64"/>
      <c r="K460" s="64"/>
      <c r="L460" s="84"/>
    </row>
    <row r="461" spans="2:12" hidden="1">
      <c r="B461" s="64"/>
      <c r="C461" s="64"/>
      <c r="D461" s="87"/>
      <c r="E461" s="87"/>
      <c r="F461" s="37"/>
      <c r="G461" s="64"/>
      <c r="H461" s="64"/>
      <c r="I461" s="64"/>
      <c r="J461" s="64"/>
      <c r="K461" s="64"/>
      <c r="L461" s="84"/>
    </row>
    <row r="462" spans="2:12" hidden="1">
      <c r="B462" s="64"/>
      <c r="C462" s="64"/>
      <c r="D462" s="87"/>
      <c r="E462" s="87"/>
      <c r="F462" s="37"/>
      <c r="G462" s="64"/>
      <c r="H462" s="64"/>
      <c r="I462" s="64"/>
      <c r="J462" s="64"/>
      <c r="K462" s="64"/>
      <c r="L462" s="84"/>
    </row>
    <row r="463" spans="2:12" hidden="1">
      <c r="B463" s="64"/>
      <c r="C463" s="64"/>
      <c r="D463" s="87"/>
      <c r="E463" s="87"/>
      <c r="F463" s="37"/>
      <c r="G463" s="64"/>
      <c r="H463" s="64"/>
      <c r="I463" s="64"/>
      <c r="J463" s="64"/>
      <c r="K463" s="64"/>
      <c r="L463" s="84"/>
    </row>
    <row r="464" spans="2:12" hidden="1">
      <c r="B464" s="64"/>
      <c r="C464" s="64"/>
      <c r="D464" s="87"/>
      <c r="E464" s="87"/>
      <c r="F464" s="37"/>
      <c r="G464" s="64"/>
      <c r="H464" s="64"/>
      <c r="I464" s="64"/>
      <c r="J464" s="64"/>
      <c r="K464" s="64"/>
      <c r="L464" s="84"/>
    </row>
    <row r="465" spans="2:12" hidden="1">
      <c r="B465" s="64"/>
      <c r="C465" s="64"/>
      <c r="D465" s="87"/>
      <c r="E465" s="87"/>
      <c r="F465" s="37"/>
      <c r="G465" s="64"/>
      <c r="H465" s="64"/>
      <c r="I465" s="64"/>
      <c r="J465" s="64"/>
      <c r="K465" s="64"/>
      <c r="L465" s="84"/>
    </row>
    <row r="466" spans="2:12" hidden="1">
      <c r="B466" s="64"/>
      <c r="C466" s="64"/>
      <c r="D466" s="87"/>
      <c r="E466" s="87"/>
      <c r="F466" s="37"/>
      <c r="G466" s="64"/>
      <c r="H466" s="64"/>
      <c r="I466" s="64"/>
      <c r="J466" s="64"/>
      <c r="K466" s="64"/>
      <c r="L466" s="84"/>
    </row>
    <row r="467" spans="2:12" hidden="1">
      <c r="B467" s="64"/>
      <c r="C467" s="64"/>
      <c r="D467" s="87"/>
      <c r="E467" s="87"/>
      <c r="F467" s="37"/>
      <c r="G467" s="64"/>
      <c r="H467" s="64"/>
      <c r="I467" s="64"/>
      <c r="J467" s="64"/>
      <c r="K467" s="64"/>
      <c r="L467" s="84"/>
    </row>
    <row r="468" spans="2:12" hidden="1">
      <c r="B468" s="64"/>
      <c r="C468" s="64"/>
      <c r="D468" s="87"/>
      <c r="E468" s="87"/>
      <c r="F468" s="37"/>
      <c r="G468" s="64"/>
      <c r="H468" s="64"/>
      <c r="I468" s="64"/>
      <c r="J468" s="64"/>
      <c r="K468" s="64"/>
      <c r="L468" s="84"/>
    </row>
    <row r="469" spans="2:12" hidden="1">
      <c r="B469" s="64"/>
      <c r="C469" s="64"/>
      <c r="D469" s="87"/>
      <c r="E469" s="87"/>
      <c r="F469" s="37"/>
      <c r="G469" s="64"/>
      <c r="H469" s="64"/>
      <c r="I469" s="64"/>
      <c r="J469" s="64"/>
      <c r="K469" s="64"/>
      <c r="L469" s="84"/>
    </row>
    <row r="470" spans="2:12" hidden="1">
      <c r="B470" s="64"/>
      <c r="C470" s="64"/>
      <c r="D470" s="87"/>
      <c r="E470" s="87"/>
      <c r="F470" s="37"/>
      <c r="G470" s="64"/>
      <c r="H470" s="64"/>
      <c r="I470" s="64"/>
      <c r="J470" s="64"/>
      <c r="K470" s="64"/>
      <c r="L470" s="84"/>
    </row>
    <row r="471" spans="2:12" hidden="1">
      <c r="B471" s="64"/>
      <c r="C471" s="64"/>
      <c r="D471" s="87"/>
      <c r="E471" s="87"/>
      <c r="F471" s="37"/>
      <c r="G471" s="64"/>
      <c r="H471" s="64"/>
      <c r="I471" s="64"/>
      <c r="J471" s="64"/>
      <c r="K471" s="64"/>
      <c r="L471" s="84"/>
    </row>
    <row r="472" spans="2:12" hidden="1">
      <c r="B472" s="64"/>
      <c r="C472" s="64"/>
      <c r="D472" s="87"/>
      <c r="E472" s="87"/>
      <c r="F472" s="37"/>
      <c r="G472" s="64"/>
      <c r="H472" s="64"/>
      <c r="I472" s="64"/>
      <c r="J472" s="64"/>
      <c r="K472" s="64"/>
      <c r="L472" s="84"/>
    </row>
    <row r="473" spans="2:12" hidden="1">
      <c r="B473" s="64"/>
      <c r="C473" s="64"/>
      <c r="D473" s="87"/>
      <c r="E473" s="87"/>
      <c r="F473" s="37"/>
      <c r="G473" s="64"/>
      <c r="H473" s="64"/>
      <c r="I473" s="64"/>
      <c r="J473" s="64"/>
      <c r="K473" s="64"/>
      <c r="L473" s="84"/>
    </row>
    <row r="474" spans="2:12" hidden="1">
      <c r="B474" s="64"/>
      <c r="C474" s="64"/>
      <c r="D474" s="87"/>
      <c r="E474" s="87"/>
      <c r="F474" s="37"/>
      <c r="G474" s="64"/>
      <c r="H474" s="64"/>
      <c r="I474" s="64"/>
      <c r="J474" s="64"/>
      <c r="K474" s="64"/>
      <c r="L474" s="84"/>
    </row>
    <row r="475" spans="2:12" hidden="1">
      <c r="B475" s="64"/>
      <c r="C475" s="64"/>
      <c r="D475" s="87"/>
      <c r="E475" s="87"/>
      <c r="F475" s="37"/>
      <c r="G475" s="64"/>
      <c r="H475" s="64"/>
      <c r="I475" s="64"/>
      <c r="J475" s="64"/>
      <c r="K475" s="64"/>
      <c r="L475" s="84"/>
    </row>
    <row r="476" spans="2:12" hidden="1">
      <c r="B476" s="64"/>
      <c r="C476" s="64"/>
      <c r="D476" s="87"/>
      <c r="E476" s="87"/>
      <c r="F476" s="37"/>
      <c r="G476" s="64"/>
      <c r="H476" s="64"/>
      <c r="I476" s="64"/>
      <c r="J476" s="64"/>
      <c r="K476" s="64"/>
      <c r="L476" s="84"/>
    </row>
    <row r="477" spans="2:12" hidden="1">
      <c r="B477" s="64"/>
      <c r="C477" s="64"/>
      <c r="D477" s="87"/>
      <c r="E477" s="87"/>
      <c r="F477" s="37"/>
      <c r="G477" s="64"/>
      <c r="H477" s="64"/>
      <c r="I477" s="64"/>
      <c r="J477" s="64"/>
      <c r="K477" s="64"/>
      <c r="L477" s="84"/>
    </row>
    <row r="478" spans="2:12" hidden="1">
      <c r="B478" s="64"/>
      <c r="C478" s="64"/>
      <c r="D478" s="87"/>
      <c r="E478" s="87"/>
      <c r="F478" s="37"/>
      <c r="G478" s="64"/>
      <c r="H478" s="64"/>
      <c r="I478" s="64"/>
      <c r="J478" s="64"/>
      <c r="K478" s="64"/>
      <c r="L478" s="84"/>
    </row>
    <row r="479" spans="2:12" hidden="1">
      <c r="B479" s="64"/>
      <c r="C479" s="64"/>
      <c r="D479" s="87"/>
      <c r="E479" s="87"/>
      <c r="F479" s="37"/>
      <c r="G479" s="64"/>
      <c r="H479" s="64"/>
      <c r="I479" s="64"/>
      <c r="J479" s="64"/>
      <c r="K479" s="64"/>
      <c r="L479" s="84"/>
    </row>
    <row r="480" spans="2:12" hidden="1">
      <c r="B480" s="64"/>
      <c r="C480" s="64"/>
      <c r="D480" s="87"/>
      <c r="E480" s="87"/>
      <c r="F480" s="37"/>
      <c r="G480" s="64"/>
      <c r="H480" s="64"/>
      <c r="I480" s="64"/>
      <c r="J480" s="64"/>
      <c r="K480" s="64"/>
      <c r="L480" s="84"/>
    </row>
    <row r="481" spans="2:12" hidden="1">
      <c r="B481" s="64"/>
      <c r="C481" s="64"/>
      <c r="D481" s="87"/>
      <c r="E481" s="87"/>
      <c r="F481" s="37"/>
      <c r="G481" s="64"/>
      <c r="H481" s="64"/>
      <c r="I481" s="64"/>
      <c r="J481" s="64"/>
      <c r="K481" s="64"/>
      <c r="L481" s="84"/>
    </row>
    <row r="482" spans="2:12" hidden="1">
      <c r="B482" s="64"/>
      <c r="C482" s="64"/>
      <c r="D482" s="87"/>
      <c r="E482" s="87"/>
      <c r="F482" s="37"/>
      <c r="G482" s="64"/>
      <c r="H482" s="64"/>
      <c r="I482" s="64"/>
      <c r="J482" s="64"/>
      <c r="K482" s="64"/>
      <c r="L482" s="84"/>
    </row>
    <row r="483" spans="2:12" hidden="1">
      <c r="B483" s="64"/>
      <c r="C483" s="64"/>
      <c r="D483" s="87"/>
      <c r="E483" s="87"/>
      <c r="F483" s="37"/>
      <c r="G483" s="64"/>
      <c r="H483" s="64"/>
      <c r="I483" s="64"/>
      <c r="J483" s="64"/>
      <c r="K483" s="64"/>
      <c r="L483" s="84"/>
    </row>
    <row r="484" spans="2:12" hidden="1">
      <c r="B484" s="64"/>
      <c r="C484" s="64"/>
      <c r="D484" s="87"/>
      <c r="E484" s="87"/>
      <c r="F484" s="37"/>
      <c r="G484" s="64"/>
      <c r="H484" s="64"/>
      <c r="I484" s="64"/>
      <c r="J484" s="64"/>
      <c r="K484" s="64"/>
      <c r="L484" s="84"/>
    </row>
    <row r="485" spans="2:12" hidden="1">
      <c r="B485" s="64"/>
      <c r="C485" s="64"/>
      <c r="D485" s="87"/>
      <c r="E485" s="87"/>
      <c r="F485" s="37"/>
      <c r="G485" s="64"/>
      <c r="H485" s="64"/>
      <c r="I485" s="64"/>
      <c r="J485" s="64"/>
      <c r="K485" s="64"/>
      <c r="L485" s="84"/>
    </row>
    <row r="486" spans="2:12" hidden="1">
      <c r="B486" s="64"/>
      <c r="C486" s="64"/>
      <c r="D486" s="87"/>
      <c r="E486" s="87"/>
      <c r="F486" s="37"/>
      <c r="G486" s="64"/>
      <c r="H486" s="64"/>
      <c r="I486" s="64"/>
      <c r="J486" s="64"/>
      <c r="K486" s="64"/>
      <c r="L486" s="84"/>
    </row>
    <row r="487" spans="2:12" hidden="1">
      <c r="B487" s="64"/>
      <c r="C487" s="64"/>
      <c r="D487" s="87"/>
      <c r="E487" s="87"/>
      <c r="F487" s="37"/>
      <c r="G487" s="64"/>
      <c r="H487" s="64"/>
      <c r="I487" s="64"/>
      <c r="J487" s="64"/>
      <c r="K487" s="64"/>
      <c r="L487" s="84"/>
    </row>
    <row r="488" spans="2:12" hidden="1">
      <c r="B488" s="64"/>
      <c r="C488" s="64"/>
      <c r="D488" s="87"/>
      <c r="E488" s="87"/>
      <c r="F488" s="37"/>
      <c r="G488" s="64"/>
      <c r="H488" s="64"/>
      <c r="I488" s="64"/>
      <c r="J488" s="64"/>
      <c r="K488" s="64"/>
      <c r="L488" s="84"/>
    </row>
    <row r="489" spans="2:12" hidden="1">
      <c r="B489" s="64"/>
      <c r="C489" s="64"/>
      <c r="D489" s="87"/>
      <c r="E489" s="87"/>
      <c r="F489" s="37"/>
      <c r="G489" s="64"/>
      <c r="H489" s="64"/>
      <c r="I489" s="64"/>
      <c r="J489" s="64"/>
      <c r="K489" s="64"/>
      <c r="L489" s="84"/>
    </row>
    <row r="490" spans="2:12" hidden="1">
      <c r="B490" s="64"/>
      <c r="C490" s="64"/>
      <c r="D490" s="87"/>
      <c r="E490" s="87"/>
      <c r="F490" s="37"/>
      <c r="G490" s="64"/>
      <c r="H490" s="64"/>
      <c r="I490" s="64"/>
      <c r="J490" s="64"/>
      <c r="K490" s="64"/>
      <c r="L490" s="84"/>
    </row>
    <row r="491" spans="2:12" hidden="1">
      <c r="B491" s="64"/>
      <c r="C491" s="64"/>
      <c r="D491" s="87"/>
      <c r="E491" s="87"/>
      <c r="F491" s="37"/>
      <c r="G491" s="64"/>
      <c r="H491" s="64"/>
      <c r="I491" s="64"/>
      <c r="J491" s="64"/>
      <c r="K491" s="64"/>
      <c r="L491" s="84"/>
    </row>
    <row r="492" spans="2:12" hidden="1">
      <c r="B492" s="64"/>
      <c r="C492" s="64"/>
      <c r="D492" s="87"/>
      <c r="E492" s="87"/>
      <c r="F492" s="37"/>
      <c r="G492" s="64"/>
      <c r="H492" s="64"/>
      <c r="I492" s="64"/>
      <c r="J492" s="64"/>
      <c r="K492" s="64"/>
      <c r="L492" s="84"/>
    </row>
    <row r="493" spans="2:12" hidden="1">
      <c r="B493" s="64"/>
      <c r="C493" s="64"/>
      <c r="D493" s="87"/>
      <c r="E493" s="87"/>
      <c r="F493" s="37"/>
      <c r="G493" s="64"/>
      <c r="H493" s="64"/>
      <c r="I493" s="64"/>
      <c r="J493" s="64"/>
      <c r="K493" s="64"/>
      <c r="L493" s="84"/>
    </row>
    <row r="494" spans="2:12" hidden="1">
      <c r="B494" s="64"/>
      <c r="C494" s="64"/>
      <c r="D494" s="87"/>
      <c r="E494" s="87"/>
      <c r="F494" s="37"/>
      <c r="G494" s="64"/>
      <c r="H494" s="64"/>
      <c r="I494" s="64"/>
      <c r="J494" s="64"/>
      <c r="K494" s="64"/>
      <c r="L494" s="84"/>
    </row>
    <row r="495" spans="2:12" hidden="1">
      <c r="B495" s="64"/>
      <c r="C495" s="64"/>
      <c r="D495" s="87"/>
      <c r="E495" s="87"/>
      <c r="F495" s="37"/>
      <c r="G495" s="64"/>
      <c r="H495" s="64"/>
      <c r="I495" s="64"/>
      <c r="J495" s="64"/>
      <c r="K495" s="64"/>
      <c r="L495" s="84"/>
    </row>
    <row r="496" spans="2:12" hidden="1">
      <c r="B496" s="64"/>
      <c r="C496" s="64"/>
      <c r="D496" s="87"/>
      <c r="E496" s="87"/>
      <c r="F496" s="37"/>
      <c r="G496" s="64"/>
      <c r="H496" s="64"/>
      <c r="I496" s="64"/>
      <c r="J496" s="64"/>
      <c r="K496" s="64"/>
      <c r="L496" s="84"/>
    </row>
    <row r="497" spans="2:12" hidden="1">
      <c r="B497" s="64"/>
      <c r="C497" s="64"/>
      <c r="D497" s="87"/>
      <c r="E497" s="87"/>
      <c r="F497" s="37"/>
      <c r="G497" s="64"/>
      <c r="H497" s="64"/>
      <c r="I497" s="64"/>
      <c r="J497" s="64"/>
      <c r="K497" s="64"/>
      <c r="L497" s="84"/>
    </row>
    <row r="498" spans="2:12" hidden="1">
      <c r="B498" s="64"/>
      <c r="C498" s="64"/>
      <c r="D498" s="87"/>
      <c r="E498" s="87"/>
      <c r="F498" s="37"/>
      <c r="G498" s="64"/>
      <c r="H498" s="64"/>
      <c r="I498" s="64"/>
      <c r="J498" s="64"/>
      <c r="K498" s="64"/>
      <c r="L498" s="84"/>
    </row>
    <row r="499" spans="2:12" hidden="1">
      <c r="B499" s="64"/>
      <c r="C499" s="64"/>
      <c r="D499" s="87"/>
      <c r="E499" s="87"/>
      <c r="F499" s="37"/>
      <c r="G499" s="64"/>
      <c r="H499" s="64"/>
      <c r="I499" s="64"/>
      <c r="J499" s="64"/>
      <c r="K499" s="64"/>
      <c r="L499" s="84"/>
    </row>
    <row r="500" spans="2:12" hidden="1">
      <c r="B500" s="64"/>
      <c r="C500" s="64"/>
      <c r="D500" s="87"/>
      <c r="E500" s="87"/>
      <c r="F500" s="37"/>
      <c r="G500" s="64"/>
      <c r="H500" s="64"/>
      <c r="I500" s="64"/>
      <c r="J500" s="64"/>
      <c r="K500" s="64"/>
      <c r="L500" s="84"/>
    </row>
    <row r="501" spans="2:12" hidden="1">
      <c r="B501" s="64"/>
      <c r="C501" s="64"/>
      <c r="D501" s="87"/>
      <c r="E501" s="87"/>
      <c r="F501" s="37"/>
      <c r="G501" s="64"/>
      <c r="H501" s="64"/>
      <c r="I501" s="64"/>
      <c r="J501" s="64"/>
      <c r="K501" s="64"/>
      <c r="L501" s="84"/>
    </row>
    <row r="502" spans="2:12" hidden="1">
      <c r="B502" s="64"/>
      <c r="C502" s="64"/>
      <c r="D502" s="87"/>
      <c r="E502" s="87"/>
      <c r="F502" s="37"/>
      <c r="G502" s="64"/>
      <c r="H502" s="64"/>
      <c r="I502" s="64"/>
      <c r="J502" s="64"/>
      <c r="K502" s="64"/>
      <c r="L502" s="84"/>
    </row>
    <row r="503" spans="2:12" hidden="1">
      <c r="B503" s="64"/>
      <c r="C503" s="64"/>
      <c r="D503" s="87"/>
      <c r="E503" s="87"/>
      <c r="F503" s="37"/>
      <c r="G503" s="64"/>
      <c r="H503" s="64"/>
      <c r="I503" s="64"/>
      <c r="J503" s="64"/>
      <c r="K503" s="64"/>
      <c r="L503" s="84"/>
    </row>
    <row r="504" spans="2:12" hidden="1">
      <c r="B504" s="64"/>
      <c r="C504" s="64"/>
      <c r="D504" s="87"/>
      <c r="E504" s="87"/>
      <c r="F504" s="37"/>
      <c r="G504" s="64"/>
      <c r="H504" s="64"/>
      <c r="I504" s="64"/>
      <c r="J504" s="64"/>
      <c r="K504" s="64"/>
      <c r="L504" s="84"/>
    </row>
    <row r="505" spans="2:12" hidden="1">
      <c r="B505" s="64"/>
      <c r="C505" s="64"/>
      <c r="D505" s="87"/>
      <c r="E505" s="87"/>
      <c r="F505" s="37"/>
      <c r="G505" s="64"/>
      <c r="H505" s="64"/>
      <c r="I505" s="64"/>
      <c r="J505" s="64"/>
      <c r="K505" s="64"/>
      <c r="L505" s="84"/>
    </row>
    <row r="506" spans="2:12" hidden="1">
      <c r="B506" s="64"/>
      <c r="C506" s="64"/>
      <c r="D506" s="87"/>
      <c r="E506" s="87"/>
      <c r="F506" s="37"/>
      <c r="G506" s="64"/>
      <c r="H506" s="64"/>
      <c r="I506" s="64"/>
      <c r="J506" s="64"/>
      <c r="K506" s="64"/>
      <c r="L506" s="84"/>
    </row>
    <row r="507" spans="2:12" hidden="1">
      <c r="B507" s="64"/>
      <c r="C507" s="64"/>
      <c r="D507" s="87"/>
      <c r="E507" s="87"/>
      <c r="F507" s="37"/>
      <c r="G507" s="64"/>
      <c r="H507" s="64"/>
      <c r="I507" s="64"/>
      <c r="J507" s="64"/>
      <c r="K507" s="64"/>
      <c r="L507" s="84"/>
    </row>
    <row r="508" spans="2:12" hidden="1">
      <c r="B508" s="64"/>
      <c r="C508" s="64"/>
      <c r="D508" s="87"/>
      <c r="E508" s="87"/>
      <c r="F508" s="37"/>
      <c r="G508" s="64"/>
      <c r="H508" s="64"/>
      <c r="I508" s="64"/>
      <c r="J508" s="64"/>
      <c r="K508" s="64"/>
      <c r="L508" s="84"/>
    </row>
    <row r="509" spans="2:12" hidden="1">
      <c r="B509" s="64"/>
      <c r="C509" s="64"/>
      <c r="D509" s="87"/>
      <c r="E509" s="87"/>
      <c r="F509" s="37"/>
      <c r="G509" s="64"/>
      <c r="H509" s="64"/>
      <c r="I509" s="64"/>
      <c r="J509" s="64"/>
      <c r="K509" s="64"/>
      <c r="L509" s="84"/>
    </row>
    <row r="510" spans="2:12" hidden="1">
      <c r="B510" s="64"/>
      <c r="C510" s="64"/>
      <c r="D510" s="87"/>
      <c r="E510" s="87"/>
      <c r="F510" s="37"/>
      <c r="G510" s="64"/>
      <c r="H510" s="64"/>
      <c r="I510" s="64"/>
      <c r="J510" s="64"/>
      <c r="K510" s="64"/>
      <c r="L510" s="84"/>
    </row>
    <row r="511" spans="2:12" hidden="1">
      <c r="B511" s="64"/>
      <c r="C511" s="64"/>
      <c r="D511" s="87"/>
      <c r="E511" s="87"/>
      <c r="F511" s="37"/>
      <c r="G511" s="64"/>
      <c r="H511" s="64"/>
      <c r="I511" s="64"/>
      <c r="J511" s="64"/>
      <c r="K511" s="64"/>
      <c r="L511" s="84"/>
    </row>
    <row r="512" spans="2:12" hidden="1">
      <c r="B512" s="64"/>
      <c r="C512" s="64"/>
      <c r="D512" s="87"/>
      <c r="E512" s="87"/>
      <c r="F512" s="37"/>
      <c r="G512" s="64"/>
      <c r="H512" s="64"/>
      <c r="I512" s="64"/>
      <c r="J512" s="64"/>
      <c r="K512" s="64"/>
      <c r="L512" s="84"/>
    </row>
    <row r="513" spans="2:12" hidden="1">
      <c r="B513" s="64"/>
      <c r="C513" s="64"/>
      <c r="D513" s="87"/>
      <c r="E513" s="87"/>
      <c r="F513" s="37"/>
      <c r="G513" s="64"/>
      <c r="H513" s="64"/>
      <c r="I513" s="64"/>
      <c r="J513" s="64"/>
      <c r="K513" s="64"/>
      <c r="L513" s="84"/>
    </row>
    <row r="514" spans="2:12" hidden="1">
      <c r="B514" s="64"/>
      <c r="C514" s="64"/>
      <c r="D514" s="87"/>
      <c r="E514" s="87"/>
      <c r="F514" s="37"/>
      <c r="G514" s="64"/>
      <c r="H514" s="64"/>
      <c r="I514" s="64"/>
      <c r="J514" s="64"/>
      <c r="K514" s="64"/>
      <c r="L514" s="84"/>
    </row>
    <row r="515" spans="2:12" hidden="1">
      <c r="B515" s="64"/>
      <c r="C515" s="64"/>
      <c r="D515" s="87"/>
      <c r="E515" s="87"/>
      <c r="F515" s="37"/>
      <c r="G515" s="64"/>
      <c r="H515" s="64"/>
      <c r="I515" s="64"/>
      <c r="J515" s="64"/>
      <c r="K515" s="64"/>
      <c r="L515" s="84"/>
    </row>
    <row r="516" spans="2:12" hidden="1">
      <c r="B516" s="64"/>
      <c r="C516" s="64"/>
      <c r="D516" s="87"/>
      <c r="E516" s="87"/>
      <c r="F516" s="37"/>
      <c r="G516" s="64"/>
      <c r="H516" s="64"/>
      <c r="I516" s="64"/>
      <c r="J516" s="64"/>
      <c r="K516" s="64"/>
      <c r="L516" s="84"/>
    </row>
    <row r="517" spans="2:12" hidden="1">
      <c r="B517" s="64"/>
      <c r="C517" s="64"/>
      <c r="D517" s="87"/>
      <c r="E517" s="87"/>
      <c r="F517" s="37"/>
      <c r="G517" s="64"/>
      <c r="H517" s="64"/>
      <c r="I517" s="64"/>
      <c r="J517" s="64"/>
      <c r="K517" s="64"/>
      <c r="L517" s="84"/>
    </row>
    <row r="518" spans="2:12" hidden="1">
      <c r="B518" s="64"/>
      <c r="C518" s="64"/>
      <c r="D518" s="87"/>
      <c r="E518" s="87"/>
      <c r="F518" s="37"/>
      <c r="G518" s="64"/>
      <c r="H518" s="64"/>
      <c r="I518" s="64"/>
      <c r="J518" s="64"/>
      <c r="K518" s="64"/>
      <c r="L518" s="84"/>
    </row>
    <row r="519" spans="2:12" hidden="1">
      <c r="B519" s="64"/>
      <c r="C519" s="64"/>
      <c r="D519" s="87"/>
      <c r="E519" s="87"/>
      <c r="F519" s="37"/>
      <c r="G519" s="64"/>
      <c r="H519" s="64"/>
      <c r="I519" s="64"/>
      <c r="J519" s="64"/>
      <c r="K519" s="64"/>
      <c r="L519" s="84"/>
    </row>
    <row r="520" spans="2:12" hidden="1">
      <c r="B520" s="64"/>
      <c r="C520" s="64"/>
      <c r="D520" s="87"/>
      <c r="E520" s="87"/>
      <c r="F520" s="37"/>
      <c r="G520" s="64"/>
      <c r="H520" s="64"/>
      <c r="I520" s="64"/>
      <c r="J520" s="64"/>
      <c r="K520" s="64"/>
      <c r="L520" s="84"/>
    </row>
    <row r="521" spans="2:12" hidden="1">
      <c r="B521" s="64"/>
      <c r="C521" s="64"/>
      <c r="D521" s="87"/>
      <c r="E521" s="87"/>
      <c r="F521" s="37"/>
      <c r="G521" s="64"/>
      <c r="H521" s="64"/>
      <c r="I521" s="64"/>
      <c r="J521" s="64"/>
      <c r="K521" s="64"/>
      <c r="L521" s="84"/>
    </row>
    <row r="522" spans="2:12" hidden="1">
      <c r="B522" s="64"/>
      <c r="C522" s="64"/>
      <c r="D522" s="87"/>
      <c r="E522" s="87"/>
      <c r="F522" s="37"/>
      <c r="G522" s="64"/>
      <c r="H522" s="64"/>
      <c r="I522" s="64"/>
      <c r="J522" s="64"/>
      <c r="K522" s="64"/>
      <c r="L522" s="84"/>
    </row>
    <row r="523" spans="2:12" hidden="1">
      <c r="B523" s="64"/>
      <c r="C523" s="64"/>
      <c r="D523" s="87"/>
      <c r="E523" s="87"/>
      <c r="F523" s="37"/>
      <c r="G523" s="64"/>
      <c r="H523" s="64"/>
      <c r="I523" s="64"/>
      <c r="J523" s="64"/>
      <c r="K523" s="64"/>
      <c r="L523" s="84"/>
    </row>
    <row r="524" spans="2:12" hidden="1">
      <c r="B524" s="64"/>
      <c r="C524" s="64"/>
      <c r="D524" s="87"/>
      <c r="E524" s="87"/>
      <c r="F524" s="37"/>
      <c r="G524" s="64"/>
      <c r="H524" s="64"/>
      <c r="I524" s="64"/>
      <c r="J524" s="64"/>
      <c r="K524" s="64"/>
      <c r="L524" s="84"/>
    </row>
    <row r="525" spans="2:12" hidden="1">
      <c r="B525" s="64"/>
      <c r="C525" s="64"/>
      <c r="D525" s="87"/>
      <c r="E525" s="87"/>
      <c r="F525" s="37"/>
      <c r="G525" s="64"/>
      <c r="H525" s="64"/>
      <c r="I525" s="64"/>
      <c r="J525" s="64"/>
      <c r="K525" s="64"/>
      <c r="L525" s="84"/>
    </row>
    <row r="526" spans="2:12" hidden="1">
      <c r="B526" s="64"/>
      <c r="C526" s="64"/>
      <c r="D526" s="87"/>
      <c r="E526" s="87"/>
      <c r="F526" s="37"/>
      <c r="G526" s="64"/>
      <c r="H526" s="64"/>
      <c r="I526" s="64"/>
      <c r="J526" s="64"/>
      <c r="K526" s="64"/>
      <c r="L526" s="84"/>
    </row>
    <row r="527" spans="2:12" hidden="1">
      <c r="B527" s="64"/>
      <c r="C527" s="64"/>
      <c r="D527" s="87"/>
      <c r="E527" s="87"/>
      <c r="F527" s="37"/>
      <c r="G527" s="64"/>
      <c r="H527" s="64"/>
      <c r="I527" s="64"/>
      <c r="J527" s="64"/>
      <c r="K527" s="64"/>
      <c r="L527" s="84"/>
    </row>
    <row r="528" spans="2:12" hidden="1">
      <c r="B528" s="64"/>
      <c r="C528" s="64"/>
      <c r="D528" s="87"/>
      <c r="E528" s="87"/>
      <c r="F528" s="37"/>
      <c r="G528" s="64"/>
      <c r="H528" s="64"/>
      <c r="I528" s="64"/>
      <c r="J528" s="64"/>
      <c r="K528" s="64"/>
      <c r="L528" s="84"/>
    </row>
    <row r="529" spans="2:12" hidden="1">
      <c r="B529" s="64"/>
      <c r="C529" s="64"/>
      <c r="D529" s="87"/>
      <c r="E529" s="87"/>
      <c r="F529" s="37"/>
      <c r="G529" s="64"/>
      <c r="H529" s="64"/>
      <c r="I529" s="64"/>
      <c r="J529" s="64"/>
      <c r="K529" s="64"/>
      <c r="L529" s="84"/>
    </row>
    <row r="530" spans="2:12" hidden="1">
      <c r="B530" s="64"/>
      <c r="C530" s="64"/>
      <c r="D530" s="87"/>
      <c r="E530" s="87"/>
      <c r="F530" s="37"/>
      <c r="G530" s="64"/>
      <c r="H530" s="64"/>
      <c r="I530" s="64"/>
      <c r="J530" s="64"/>
      <c r="K530" s="64"/>
      <c r="L530" s="84"/>
    </row>
    <row r="531" spans="2:12" hidden="1">
      <c r="B531" s="64"/>
      <c r="C531" s="64"/>
      <c r="D531" s="87"/>
      <c r="E531" s="87"/>
      <c r="F531" s="37"/>
      <c r="G531" s="64"/>
      <c r="H531" s="64"/>
      <c r="I531" s="64"/>
      <c r="J531" s="64"/>
      <c r="K531" s="64"/>
      <c r="L531" s="84"/>
    </row>
    <row r="532" spans="2:12" hidden="1">
      <c r="B532" s="64"/>
      <c r="C532" s="64"/>
      <c r="D532" s="87"/>
      <c r="E532" s="87"/>
      <c r="F532" s="37"/>
      <c r="G532" s="64"/>
      <c r="H532" s="64"/>
      <c r="I532" s="64"/>
      <c r="J532" s="64"/>
      <c r="K532" s="64"/>
      <c r="L532" s="84"/>
    </row>
    <row r="533" spans="2:12" hidden="1">
      <c r="B533" s="64"/>
      <c r="C533" s="64"/>
      <c r="D533" s="87"/>
      <c r="E533" s="87"/>
      <c r="F533" s="37"/>
      <c r="G533" s="64"/>
      <c r="H533" s="64"/>
      <c r="I533" s="64"/>
      <c r="J533" s="64"/>
      <c r="K533" s="64"/>
      <c r="L533" s="84"/>
    </row>
    <row r="534" spans="2:12" hidden="1">
      <c r="B534" s="64"/>
      <c r="C534" s="64"/>
      <c r="D534" s="87"/>
      <c r="E534" s="87"/>
      <c r="F534" s="37"/>
      <c r="G534" s="64"/>
      <c r="H534" s="64"/>
      <c r="I534" s="64"/>
      <c r="J534" s="64"/>
      <c r="K534" s="64"/>
      <c r="L534" s="84"/>
    </row>
    <row r="535" spans="2:12" hidden="1">
      <c r="B535" s="64"/>
      <c r="C535" s="64"/>
      <c r="D535" s="87"/>
      <c r="E535" s="87"/>
      <c r="F535" s="37"/>
      <c r="G535" s="64"/>
      <c r="H535" s="64"/>
      <c r="I535" s="64"/>
      <c r="J535" s="64"/>
      <c r="K535" s="64"/>
      <c r="L535" s="84"/>
    </row>
    <row r="536" spans="2:12" hidden="1">
      <c r="B536" s="64"/>
      <c r="C536" s="64"/>
      <c r="D536" s="87"/>
      <c r="E536" s="87"/>
      <c r="F536" s="37"/>
      <c r="G536" s="64"/>
      <c r="H536" s="64"/>
      <c r="I536" s="64"/>
      <c r="J536" s="64"/>
      <c r="K536" s="64"/>
      <c r="L536" s="84"/>
    </row>
    <row r="537" spans="2:12" hidden="1">
      <c r="B537" s="64"/>
      <c r="C537" s="64"/>
      <c r="D537" s="87"/>
      <c r="E537" s="87"/>
      <c r="F537" s="37"/>
      <c r="G537" s="64"/>
      <c r="H537" s="64"/>
      <c r="I537" s="64"/>
      <c r="J537" s="64"/>
      <c r="K537" s="64"/>
      <c r="L537" s="84"/>
    </row>
    <row r="538" spans="2:12" hidden="1">
      <c r="B538" s="64"/>
      <c r="C538" s="64"/>
      <c r="D538" s="87"/>
      <c r="E538" s="87"/>
      <c r="F538" s="37"/>
      <c r="G538" s="64"/>
      <c r="H538" s="64"/>
      <c r="I538" s="64"/>
      <c r="J538" s="64"/>
      <c r="K538" s="64"/>
      <c r="L538" s="84"/>
    </row>
    <row r="539" spans="2:12" hidden="1">
      <c r="B539" s="64"/>
      <c r="C539" s="64"/>
      <c r="D539" s="87"/>
      <c r="E539" s="87"/>
      <c r="F539" s="37"/>
      <c r="G539" s="64"/>
      <c r="H539" s="64"/>
      <c r="I539" s="64"/>
      <c r="J539" s="64"/>
      <c r="K539" s="64"/>
      <c r="L539" s="84"/>
    </row>
    <row r="540" spans="2:12" hidden="1">
      <c r="B540" s="64"/>
      <c r="C540" s="64"/>
      <c r="D540" s="87"/>
      <c r="E540" s="87"/>
      <c r="F540" s="37"/>
      <c r="G540" s="64"/>
      <c r="H540" s="64"/>
      <c r="I540" s="64"/>
      <c r="J540" s="64"/>
      <c r="K540" s="64"/>
      <c r="L540" s="84"/>
    </row>
    <row r="541" spans="2:12" hidden="1">
      <c r="B541" s="64"/>
      <c r="C541" s="64"/>
      <c r="D541" s="87"/>
      <c r="E541" s="87"/>
      <c r="F541" s="37"/>
      <c r="G541" s="64"/>
      <c r="H541" s="64"/>
      <c r="I541" s="64"/>
      <c r="J541" s="64"/>
      <c r="K541" s="64"/>
      <c r="L541" s="84"/>
    </row>
    <row r="542" spans="2:12" hidden="1">
      <c r="B542" s="64"/>
      <c r="C542" s="64"/>
      <c r="D542" s="87"/>
      <c r="E542" s="87"/>
      <c r="F542" s="37"/>
      <c r="G542" s="64"/>
      <c r="H542" s="64"/>
      <c r="I542" s="64"/>
      <c r="J542" s="64"/>
      <c r="K542" s="64"/>
      <c r="L542" s="84"/>
    </row>
    <row r="543" spans="2:12" hidden="1">
      <c r="B543" s="64"/>
      <c r="C543" s="64"/>
      <c r="D543" s="87"/>
      <c r="E543" s="87"/>
      <c r="F543" s="37"/>
      <c r="G543" s="64"/>
      <c r="H543" s="64"/>
      <c r="I543" s="64"/>
      <c r="J543" s="64"/>
      <c r="K543" s="64"/>
      <c r="L543" s="84"/>
    </row>
    <row r="544" spans="2:12" hidden="1">
      <c r="B544" s="64"/>
      <c r="C544" s="64"/>
      <c r="D544" s="87"/>
      <c r="E544" s="87"/>
      <c r="F544" s="37"/>
      <c r="G544" s="64"/>
      <c r="H544" s="64"/>
      <c r="I544" s="64"/>
      <c r="J544" s="64"/>
      <c r="K544" s="64"/>
      <c r="L544" s="84"/>
    </row>
    <row r="545" spans="2:12" hidden="1">
      <c r="B545" s="64"/>
      <c r="C545" s="64"/>
      <c r="D545" s="87"/>
      <c r="E545" s="87"/>
      <c r="F545" s="37"/>
      <c r="G545" s="64"/>
      <c r="H545" s="64"/>
      <c r="I545" s="64"/>
      <c r="J545" s="64"/>
      <c r="K545" s="64"/>
      <c r="L545" s="84"/>
    </row>
    <row r="546" spans="2:12" hidden="1">
      <c r="B546" s="64"/>
      <c r="C546" s="64"/>
      <c r="D546" s="87"/>
      <c r="E546" s="87"/>
      <c r="F546" s="37"/>
      <c r="G546" s="64"/>
      <c r="H546" s="64"/>
      <c r="I546" s="64"/>
      <c r="J546" s="64"/>
      <c r="K546" s="64"/>
      <c r="L546" s="84"/>
    </row>
    <row r="547" spans="2:12" hidden="1">
      <c r="B547" s="64"/>
      <c r="C547" s="64"/>
      <c r="D547" s="87"/>
      <c r="E547" s="87"/>
      <c r="F547" s="37"/>
      <c r="G547" s="64"/>
      <c r="H547" s="64"/>
      <c r="I547" s="64"/>
      <c r="J547" s="64"/>
      <c r="K547" s="64"/>
      <c r="L547" s="84"/>
    </row>
    <row r="548" spans="2:12" hidden="1">
      <c r="B548" s="64"/>
      <c r="C548" s="64"/>
      <c r="D548" s="87"/>
      <c r="E548" s="87"/>
      <c r="F548" s="37"/>
      <c r="G548" s="64"/>
      <c r="H548" s="64"/>
      <c r="I548" s="64"/>
      <c r="J548" s="64"/>
      <c r="K548" s="64"/>
      <c r="L548" s="84"/>
    </row>
    <row r="549" spans="2:12" hidden="1">
      <c r="B549" s="64"/>
      <c r="C549" s="64"/>
      <c r="D549" s="87"/>
      <c r="E549" s="87"/>
      <c r="F549" s="37"/>
      <c r="G549" s="64"/>
      <c r="H549" s="64"/>
      <c r="I549" s="64"/>
      <c r="J549" s="64"/>
      <c r="K549" s="64"/>
      <c r="L549" s="84"/>
    </row>
    <row r="550" spans="2:12" hidden="1">
      <c r="B550" s="64"/>
      <c r="C550" s="64"/>
      <c r="D550" s="87"/>
      <c r="E550" s="87"/>
      <c r="F550" s="37"/>
      <c r="G550" s="64"/>
      <c r="H550" s="64"/>
      <c r="I550" s="64"/>
      <c r="J550" s="64"/>
      <c r="K550" s="64"/>
      <c r="L550" s="84"/>
    </row>
    <row r="551" spans="2:12" hidden="1">
      <c r="B551" s="64"/>
      <c r="C551" s="64"/>
      <c r="D551" s="87"/>
      <c r="E551" s="87"/>
      <c r="F551" s="37"/>
      <c r="G551" s="64"/>
      <c r="H551" s="64"/>
      <c r="I551" s="64"/>
      <c r="J551" s="64"/>
      <c r="K551" s="64"/>
      <c r="L551" s="84"/>
    </row>
    <row r="552" spans="2:12" hidden="1">
      <c r="B552" s="64"/>
      <c r="C552" s="64"/>
      <c r="D552" s="87"/>
      <c r="E552" s="87"/>
      <c r="F552" s="37"/>
      <c r="G552" s="64"/>
      <c r="H552" s="64"/>
      <c r="I552" s="64"/>
      <c r="J552" s="64"/>
      <c r="K552" s="64"/>
      <c r="L552" s="84"/>
    </row>
    <row r="553" spans="2:12" hidden="1">
      <c r="B553" s="64"/>
      <c r="C553" s="64"/>
      <c r="D553" s="87"/>
      <c r="E553" s="87"/>
      <c r="F553" s="37"/>
      <c r="G553" s="64"/>
      <c r="H553" s="64"/>
      <c r="I553" s="64"/>
      <c r="J553" s="64"/>
      <c r="K553" s="64"/>
      <c r="L553" s="84"/>
    </row>
    <row r="554" spans="2:12" hidden="1">
      <c r="B554" s="64"/>
      <c r="C554" s="64"/>
      <c r="D554" s="87"/>
      <c r="E554" s="87"/>
      <c r="F554" s="37"/>
      <c r="G554" s="64"/>
      <c r="H554" s="64"/>
      <c r="I554" s="64"/>
      <c r="J554" s="64"/>
      <c r="K554" s="64"/>
      <c r="L554" s="84"/>
    </row>
    <row r="555" spans="2:12" hidden="1">
      <c r="B555" s="64"/>
      <c r="C555" s="64"/>
      <c r="D555" s="87"/>
      <c r="E555" s="87"/>
      <c r="F555" s="37"/>
      <c r="G555" s="64"/>
      <c r="H555" s="64"/>
      <c r="I555" s="64"/>
      <c r="J555" s="64"/>
      <c r="K555" s="64"/>
      <c r="L555" s="84"/>
    </row>
    <row r="556" spans="2:12" hidden="1">
      <c r="B556" s="64"/>
      <c r="C556" s="64"/>
      <c r="D556" s="87"/>
      <c r="E556" s="87"/>
      <c r="F556" s="37"/>
      <c r="G556" s="64"/>
      <c r="H556" s="64"/>
      <c r="I556" s="64"/>
      <c r="J556" s="64"/>
      <c r="K556" s="64"/>
      <c r="L556" s="84"/>
    </row>
    <row r="557" spans="2:12" hidden="1">
      <c r="B557" s="64"/>
      <c r="C557" s="64"/>
      <c r="D557" s="87"/>
      <c r="E557" s="87"/>
      <c r="F557" s="37"/>
      <c r="G557" s="64"/>
      <c r="H557" s="64"/>
      <c r="I557" s="64"/>
      <c r="J557" s="64"/>
      <c r="K557" s="64"/>
      <c r="L557" s="84"/>
    </row>
    <row r="558" spans="2:12" hidden="1">
      <c r="B558" s="64"/>
      <c r="C558" s="64"/>
      <c r="D558" s="87"/>
      <c r="E558" s="87"/>
      <c r="F558" s="37"/>
      <c r="G558" s="64"/>
      <c r="H558" s="64"/>
      <c r="I558" s="64"/>
      <c r="J558" s="64"/>
      <c r="K558" s="64"/>
      <c r="L558" s="84"/>
    </row>
    <row r="559" spans="2:12" hidden="1">
      <c r="B559" s="64"/>
      <c r="C559" s="64"/>
      <c r="D559" s="87"/>
      <c r="E559" s="87"/>
      <c r="F559" s="37"/>
      <c r="G559" s="64"/>
      <c r="H559" s="64"/>
      <c r="I559" s="64"/>
      <c r="J559" s="64"/>
      <c r="K559" s="64"/>
      <c r="L559" s="84"/>
    </row>
    <row r="560" spans="2:12" hidden="1">
      <c r="B560" s="64"/>
      <c r="C560" s="64"/>
      <c r="D560" s="87"/>
      <c r="E560" s="87"/>
      <c r="F560" s="37"/>
      <c r="G560" s="64"/>
      <c r="H560" s="64"/>
      <c r="I560" s="64"/>
      <c r="J560" s="64"/>
      <c r="K560" s="64"/>
      <c r="L560" s="84"/>
    </row>
    <row r="561" spans="2:12" hidden="1">
      <c r="B561" s="64"/>
      <c r="C561" s="64"/>
      <c r="D561" s="87"/>
      <c r="E561" s="87"/>
      <c r="F561" s="37"/>
      <c r="G561" s="64"/>
      <c r="H561" s="64"/>
      <c r="I561" s="64"/>
      <c r="J561" s="64"/>
      <c r="K561" s="64"/>
      <c r="L561" s="84"/>
    </row>
    <row r="562" spans="2:12" hidden="1">
      <c r="B562" s="64"/>
      <c r="C562" s="64"/>
      <c r="D562" s="87"/>
      <c r="E562" s="87"/>
      <c r="F562" s="37"/>
      <c r="G562" s="64"/>
      <c r="H562" s="64"/>
      <c r="I562" s="64"/>
      <c r="J562" s="64"/>
      <c r="K562" s="64"/>
      <c r="L562" s="84"/>
    </row>
    <row r="563" spans="2:12" hidden="1">
      <c r="B563" s="64"/>
      <c r="C563" s="64"/>
      <c r="D563" s="87"/>
      <c r="E563" s="87"/>
      <c r="F563" s="37"/>
      <c r="G563" s="64"/>
      <c r="H563" s="64"/>
      <c r="I563" s="64"/>
      <c r="J563" s="64"/>
      <c r="K563" s="64"/>
      <c r="L563" s="84"/>
    </row>
    <row r="564" spans="2:12" hidden="1">
      <c r="B564" s="64"/>
      <c r="C564" s="64"/>
      <c r="D564" s="87"/>
      <c r="E564" s="87"/>
      <c r="F564" s="37"/>
      <c r="G564" s="64"/>
      <c r="H564" s="64"/>
      <c r="I564" s="64"/>
      <c r="J564" s="64"/>
      <c r="K564" s="64"/>
      <c r="L564" s="84"/>
    </row>
    <row r="565" spans="2:12" hidden="1">
      <c r="B565" s="64"/>
      <c r="C565" s="64"/>
      <c r="D565" s="87"/>
      <c r="E565" s="87"/>
      <c r="F565" s="37"/>
      <c r="G565" s="64"/>
      <c r="H565" s="64"/>
      <c r="I565" s="64"/>
      <c r="J565" s="64"/>
      <c r="K565" s="64"/>
      <c r="L565" s="84"/>
    </row>
    <row r="566" spans="2:12" hidden="1">
      <c r="B566" s="64"/>
      <c r="C566" s="64"/>
      <c r="D566" s="87"/>
      <c r="E566" s="87"/>
      <c r="F566" s="37"/>
      <c r="G566" s="64"/>
      <c r="H566" s="64"/>
      <c r="I566" s="64"/>
      <c r="J566" s="64"/>
      <c r="K566" s="64"/>
      <c r="L566" s="84"/>
    </row>
    <row r="567" spans="2:12" hidden="1">
      <c r="B567" s="64"/>
      <c r="C567" s="64"/>
      <c r="D567" s="87"/>
      <c r="E567" s="87"/>
      <c r="F567" s="37"/>
      <c r="G567" s="64"/>
      <c r="H567" s="64"/>
      <c r="I567" s="64"/>
      <c r="J567" s="64"/>
      <c r="K567" s="64"/>
      <c r="L567" s="84"/>
    </row>
    <row r="568" spans="2:12" hidden="1">
      <c r="B568" s="64"/>
      <c r="C568" s="64"/>
      <c r="D568" s="87"/>
      <c r="E568" s="87"/>
      <c r="F568" s="37"/>
      <c r="G568" s="64"/>
      <c r="H568" s="64"/>
      <c r="I568" s="64"/>
      <c r="J568" s="64"/>
      <c r="K568" s="64"/>
      <c r="L568" s="84"/>
    </row>
    <row r="569" spans="2:12" hidden="1">
      <c r="B569" s="64"/>
      <c r="C569" s="64"/>
      <c r="D569" s="87"/>
      <c r="E569" s="87"/>
      <c r="F569" s="37"/>
      <c r="G569" s="64"/>
      <c r="H569" s="64"/>
      <c r="I569" s="64"/>
      <c r="J569" s="64"/>
      <c r="K569" s="64"/>
      <c r="L569" s="84"/>
    </row>
    <row r="570" spans="2:12" hidden="1">
      <c r="B570" s="64"/>
      <c r="C570" s="64"/>
      <c r="D570" s="87"/>
      <c r="E570" s="87"/>
      <c r="F570" s="37"/>
      <c r="G570" s="64"/>
      <c r="H570" s="64"/>
      <c r="I570" s="64"/>
      <c r="J570" s="64"/>
      <c r="K570" s="64"/>
      <c r="L570" s="84"/>
    </row>
    <row r="571" spans="2:12" hidden="1">
      <c r="B571" s="64"/>
      <c r="C571" s="64"/>
      <c r="D571" s="87"/>
      <c r="E571" s="87"/>
      <c r="F571" s="37"/>
      <c r="G571" s="64"/>
      <c r="H571" s="64"/>
      <c r="I571" s="64"/>
      <c r="J571" s="64"/>
      <c r="K571" s="64"/>
      <c r="L571" s="84"/>
    </row>
    <row r="572" spans="2:12" hidden="1">
      <c r="B572" s="64"/>
      <c r="C572" s="64"/>
      <c r="D572" s="87"/>
      <c r="E572" s="87"/>
      <c r="F572" s="37"/>
      <c r="G572" s="64"/>
      <c r="H572" s="64"/>
      <c r="I572" s="64"/>
      <c r="J572" s="64"/>
      <c r="K572" s="64"/>
      <c r="L572" s="84"/>
    </row>
    <row r="573" spans="2:12" hidden="1">
      <c r="B573" s="64"/>
      <c r="C573" s="64"/>
      <c r="D573" s="87"/>
      <c r="E573" s="87"/>
      <c r="F573" s="37"/>
      <c r="G573" s="64"/>
      <c r="H573" s="64"/>
      <c r="I573" s="64"/>
      <c r="J573" s="64"/>
      <c r="K573" s="64"/>
      <c r="L573" s="84"/>
    </row>
    <row r="574" spans="2:12" hidden="1">
      <c r="B574" s="64"/>
      <c r="C574" s="64"/>
      <c r="D574" s="87"/>
      <c r="E574" s="87"/>
      <c r="F574" s="37"/>
      <c r="G574" s="64"/>
      <c r="H574" s="64"/>
      <c r="I574" s="64"/>
      <c r="J574" s="64"/>
      <c r="K574" s="64"/>
      <c r="L574" s="84"/>
    </row>
    <row r="575" spans="2:12" hidden="1">
      <c r="B575" s="64"/>
      <c r="C575" s="64"/>
      <c r="D575" s="87"/>
      <c r="E575" s="87"/>
      <c r="F575" s="37"/>
      <c r="G575" s="64"/>
      <c r="H575" s="64"/>
      <c r="I575" s="64"/>
      <c r="J575" s="64"/>
      <c r="K575" s="64"/>
      <c r="L575" s="84"/>
    </row>
    <row r="576" spans="2:12" hidden="1">
      <c r="B576" s="64"/>
      <c r="C576" s="64"/>
      <c r="D576" s="87"/>
      <c r="E576" s="87"/>
      <c r="F576" s="37"/>
      <c r="G576" s="64"/>
      <c r="H576" s="64"/>
      <c r="I576" s="64"/>
      <c r="J576" s="64"/>
      <c r="K576" s="64"/>
      <c r="L576" s="84"/>
    </row>
    <row r="577" spans="2:12" hidden="1">
      <c r="B577" s="64"/>
      <c r="C577" s="64"/>
      <c r="D577" s="87"/>
      <c r="E577" s="87"/>
      <c r="F577" s="37"/>
      <c r="G577" s="64"/>
      <c r="H577" s="64"/>
      <c r="I577" s="64"/>
      <c r="J577" s="64"/>
      <c r="K577" s="64"/>
      <c r="L577" s="84"/>
    </row>
    <row r="578" spans="2:12" hidden="1">
      <c r="B578" s="64"/>
      <c r="C578" s="64"/>
      <c r="D578" s="87"/>
      <c r="E578" s="87"/>
      <c r="F578" s="37"/>
      <c r="G578" s="64"/>
      <c r="H578" s="64"/>
      <c r="I578" s="64"/>
      <c r="J578" s="64"/>
      <c r="K578" s="64"/>
      <c r="L578" s="84"/>
    </row>
    <row r="579" spans="2:12" hidden="1">
      <c r="B579" s="64"/>
      <c r="C579" s="64"/>
      <c r="D579" s="87"/>
      <c r="E579" s="87"/>
      <c r="F579" s="37"/>
      <c r="G579" s="64"/>
      <c r="H579" s="64"/>
      <c r="I579" s="64"/>
      <c r="J579" s="64"/>
      <c r="K579" s="64"/>
      <c r="L579" s="84"/>
    </row>
    <row r="580" spans="2:12" hidden="1">
      <c r="B580" s="64"/>
      <c r="C580" s="64"/>
      <c r="D580" s="87"/>
      <c r="E580" s="87"/>
      <c r="F580" s="37"/>
      <c r="G580" s="64"/>
      <c r="H580" s="64"/>
      <c r="I580" s="64"/>
      <c r="J580" s="64"/>
      <c r="K580" s="64"/>
      <c r="L580" s="84"/>
    </row>
    <row r="581" spans="2:12" hidden="1">
      <c r="B581" s="64"/>
      <c r="C581" s="64"/>
      <c r="D581" s="87"/>
      <c r="E581" s="87"/>
      <c r="F581" s="37"/>
      <c r="G581" s="64"/>
      <c r="H581" s="64"/>
      <c r="I581" s="64"/>
      <c r="J581" s="64"/>
      <c r="K581" s="64"/>
      <c r="L581" s="84"/>
    </row>
    <row r="582" spans="2:12" hidden="1">
      <c r="B582" s="64"/>
      <c r="C582" s="64"/>
      <c r="D582" s="87"/>
      <c r="E582" s="87"/>
      <c r="F582" s="37"/>
      <c r="G582" s="64"/>
      <c r="H582" s="64"/>
      <c r="I582" s="64"/>
      <c r="J582" s="64"/>
      <c r="K582" s="64"/>
      <c r="L582" s="84"/>
    </row>
    <row r="583" spans="2:12" hidden="1">
      <c r="B583" s="64"/>
      <c r="C583" s="64"/>
      <c r="D583" s="87"/>
      <c r="E583" s="87"/>
      <c r="F583" s="37"/>
      <c r="G583" s="64"/>
      <c r="H583" s="64"/>
      <c r="I583" s="64"/>
      <c r="J583" s="64"/>
      <c r="K583" s="64"/>
      <c r="L583" s="84"/>
    </row>
    <row r="584" spans="2:12" hidden="1">
      <c r="B584" s="64"/>
      <c r="C584" s="64"/>
      <c r="D584" s="87"/>
      <c r="E584" s="87"/>
      <c r="F584" s="37"/>
      <c r="G584" s="64"/>
      <c r="H584" s="64"/>
      <c r="I584" s="64"/>
      <c r="J584" s="64"/>
      <c r="K584" s="64"/>
      <c r="L584" s="84"/>
    </row>
    <row r="585" spans="2:12" hidden="1">
      <c r="B585" s="64"/>
      <c r="C585" s="64"/>
      <c r="D585" s="87"/>
      <c r="E585" s="87"/>
      <c r="F585" s="37"/>
      <c r="G585" s="64"/>
      <c r="H585" s="64"/>
      <c r="I585" s="64"/>
      <c r="J585" s="64"/>
      <c r="K585" s="64"/>
      <c r="L585" s="84"/>
    </row>
    <row r="586" spans="2:12" hidden="1">
      <c r="B586" s="64"/>
      <c r="C586" s="64"/>
      <c r="D586" s="87"/>
      <c r="E586" s="87"/>
      <c r="F586" s="37"/>
      <c r="G586" s="64"/>
      <c r="H586" s="64"/>
      <c r="I586" s="64"/>
      <c r="J586" s="64"/>
      <c r="K586" s="64"/>
      <c r="L586" s="84"/>
    </row>
    <row r="587" spans="2:12" hidden="1">
      <c r="B587" s="64"/>
      <c r="C587" s="64"/>
      <c r="D587" s="87"/>
      <c r="E587" s="87"/>
      <c r="F587" s="37"/>
      <c r="G587" s="64"/>
      <c r="H587" s="64"/>
      <c r="I587" s="64"/>
      <c r="J587" s="64"/>
      <c r="K587" s="64"/>
      <c r="L587" s="84"/>
    </row>
    <row r="588" spans="2:12" hidden="1">
      <c r="B588" s="64"/>
      <c r="C588" s="64"/>
      <c r="D588" s="87"/>
      <c r="E588" s="87"/>
      <c r="F588" s="37"/>
      <c r="G588" s="64"/>
      <c r="H588" s="64"/>
      <c r="I588" s="64"/>
      <c r="J588" s="64"/>
      <c r="K588" s="64"/>
      <c r="L588" s="84"/>
    </row>
    <row r="589" spans="2:12" hidden="1">
      <c r="B589" s="64"/>
      <c r="C589" s="64"/>
      <c r="D589" s="87"/>
      <c r="E589" s="87"/>
      <c r="F589" s="37"/>
      <c r="G589" s="64"/>
      <c r="H589" s="64"/>
      <c r="I589" s="64"/>
      <c r="J589" s="64"/>
      <c r="K589" s="64"/>
      <c r="L589" s="84"/>
    </row>
    <row r="590" spans="2:12" hidden="1">
      <c r="B590" s="64"/>
      <c r="C590" s="64"/>
      <c r="D590" s="87"/>
      <c r="E590" s="87"/>
      <c r="F590" s="37"/>
      <c r="G590" s="64"/>
      <c r="H590" s="64"/>
      <c r="I590" s="64"/>
      <c r="J590" s="64"/>
      <c r="K590" s="64"/>
      <c r="L590" s="84"/>
    </row>
    <row r="591" spans="2:12" hidden="1">
      <c r="B591" s="64"/>
      <c r="C591" s="64"/>
      <c r="D591" s="87"/>
      <c r="E591" s="87"/>
      <c r="F591" s="37"/>
      <c r="G591" s="64"/>
      <c r="H591" s="64"/>
      <c r="I591" s="64"/>
      <c r="J591" s="64"/>
      <c r="K591" s="64"/>
      <c r="L591" s="84"/>
    </row>
    <row r="592" spans="2:12" hidden="1">
      <c r="B592" s="64"/>
      <c r="C592" s="64"/>
      <c r="D592" s="87"/>
      <c r="E592" s="87"/>
      <c r="F592" s="37"/>
      <c r="G592" s="64"/>
      <c r="H592" s="64"/>
      <c r="I592" s="64"/>
      <c r="J592" s="64"/>
      <c r="K592" s="64"/>
      <c r="L592" s="84"/>
    </row>
    <row r="593" spans="2:12" hidden="1">
      <c r="B593" s="64"/>
      <c r="C593" s="64"/>
      <c r="D593" s="87"/>
      <c r="E593" s="87"/>
      <c r="F593" s="37"/>
      <c r="G593" s="64"/>
      <c r="H593" s="64"/>
      <c r="I593" s="64"/>
      <c r="J593" s="64"/>
      <c r="K593" s="64"/>
      <c r="L593" s="84"/>
    </row>
    <row r="594" spans="2:12" hidden="1">
      <c r="B594" s="64"/>
      <c r="C594" s="64"/>
      <c r="D594" s="87"/>
      <c r="E594" s="87"/>
      <c r="F594" s="37"/>
      <c r="G594" s="64"/>
      <c r="H594" s="64"/>
      <c r="I594" s="64"/>
      <c r="J594" s="64"/>
      <c r="K594" s="64"/>
      <c r="L594" s="84"/>
    </row>
    <row r="595" spans="2:12" hidden="1">
      <c r="B595" s="64"/>
      <c r="C595" s="64"/>
      <c r="D595" s="87"/>
      <c r="E595" s="87"/>
      <c r="F595" s="37"/>
      <c r="G595" s="64"/>
      <c r="H595" s="64"/>
      <c r="I595" s="64"/>
      <c r="J595" s="64"/>
      <c r="K595" s="64"/>
      <c r="L595" s="84"/>
    </row>
    <row r="596" spans="2:12" hidden="1">
      <c r="B596" s="64"/>
      <c r="C596" s="64"/>
      <c r="D596" s="87"/>
      <c r="E596" s="87"/>
      <c r="F596" s="37"/>
      <c r="G596" s="64"/>
      <c r="H596" s="64"/>
      <c r="I596" s="64"/>
      <c r="J596" s="64"/>
      <c r="K596" s="64"/>
      <c r="L596" s="84"/>
    </row>
    <row r="597" spans="2:12" hidden="1">
      <c r="B597" s="64"/>
      <c r="C597" s="64"/>
      <c r="D597" s="87"/>
      <c r="E597" s="87"/>
      <c r="F597" s="37"/>
      <c r="G597" s="64"/>
      <c r="H597" s="64"/>
      <c r="I597" s="64"/>
      <c r="J597" s="64"/>
      <c r="K597" s="64"/>
      <c r="L597" s="84"/>
    </row>
    <row r="598" spans="2:12" hidden="1">
      <c r="B598" s="64"/>
      <c r="C598" s="64"/>
      <c r="D598" s="87"/>
      <c r="E598" s="87"/>
      <c r="F598" s="37"/>
      <c r="G598" s="64"/>
      <c r="H598" s="64"/>
      <c r="I598" s="64"/>
      <c r="J598" s="64"/>
      <c r="K598" s="64"/>
      <c r="L598" s="84"/>
    </row>
    <row r="599" spans="2:12" hidden="1">
      <c r="B599" s="64"/>
      <c r="C599" s="64"/>
      <c r="D599" s="87"/>
      <c r="E599" s="87"/>
      <c r="F599" s="37"/>
      <c r="G599" s="64"/>
      <c r="H599" s="64"/>
      <c r="I599" s="64"/>
      <c r="J599" s="64"/>
      <c r="K599" s="64"/>
      <c r="L599" s="84"/>
    </row>
    <row r="600" spans="2:12" hidden="1">
      <c r="B600" s="64"/>
      <c r="C600" s="64"/>
      <c r="D600" s="87"/>
      <c r="E600" s="87"/>
      <c r="F600" s="37"/>
      <c r="G600" s="64"/>
      <c r="H600" s="64"/>
      <c r="I600" s="64"/>
      <c r="J600" s="64"/>
      <c r="K600" s="64"/>
      <c r="L600" s="84"/>
    </row>
    <row r="601" spans="2:12" hidden="1">
      <c r="B601" s="64"/>
      <c r="C601" s="64"/>
      <c r="D601" s="87"/>
      <c r="E601" s="87"/>
      <c r="F601" s="37"/>
      <c r="G601" s="64"/>
      <c r="H601" s="64"/>
      <c r="I601" s="64"/>
      <c r="J601" s="64"/>
      <c r="K601" s="64"/>
      <c r="L601" s="84"/>
    </row>
    <row r="602" spans="2:12" hidden="1">
      <c r="B602" s="64"/>
      <c r="C602" s="64"/>
      <c r="D602" s="87"/>
      <c r="E602" s="87"/>
      <c r="F602" s="37"/>
      <c r="G602" s="64"/>
      <c r="H602" s="64"/>
      <c r="I602" s="64"/>
      <c r="J602" s="64"/>
      <c r="K602" s="64"/>
      <c r="L602" s="84"/>
    </row>
    <row r="603" spans="2:12" hidden="1">
      <c r="B603" s="64"/>
      <c r="C603" s="64"/>
      <c r="D603" s="87"/>
      <c r="E603" s="87"/>
      <c r="F603" s="37"/>
      <c r="G603" s="64"/>
      <c r="H603" s="64"/>
      <c r="I603" s="64"/>
      <c r="J603" s="64"/>
      <c r="K603" s="64"/>
      <c r="L603" s="84"/>
    </row>
    <row r="604" spans="2:12" hidden="1">
      <c r="B604" s="64"/>
      <c r="C604" s="64"/>
      <c r="D604" s="87"/>
      <c r="E604" s="87"/>
      <c r="F604" s="37"/>
      <c r="G604" s="64"/>
      <c r="H604" s="64"/>
      <c r="I604" s="64"/>
      <c r="J604" s="64"/>
      <c r="K604" s="64"/>
      <c r="L604" s="84"/>
    </row>
    <row r="605" spans="2:12" hidden="1">
      <c r="B605" s="64"/>
      <c r="C605" s="64"/>
      <c r="D605" s="87"/>
      <c r="E605" s="87"/>
      <c r="F605" s="37"/>
      <c r="G605" s="64"/>
      <c r="H605" s="64"/>
      <c r="I605" s="64"/>
      <c r="J605" s="64"/>
      <c r="K605" s="64"/>
      <c r="L605" s="84"/>
    </row>
    <row r="606" spans="2:12" hidden="1">
      <c r="B606" s="64"/>
      <c r="C606" s="64"/>
      <c r="D606" s="87"/>
      <c r="E606" s="87"/>
      <c r="F606" s="37"/>
      <c r="G606" s="64"/>
      <c r="H606" s="64"/>
      <c r="I606" s="64"/>
      <c r="J606" s="64"/>
      <c r="K606" s="64"/>
      <c r="L606" s="84"/>
    </row>
    <row r="607" spans="2:12" hidden="1">
      <c r="B607" s="64"/>
      <c r="C607" s="64"/>
      <c r="D607" s="87"/>
      <c r="E607" s="87"/>
      <c r="F607" s="37"/>
      <c r="G607" s="64"/>
      <c r="H607" s="64"/>
      <c r="I607" s="64"/>
      <c r="J607" s="64"/>
      <c r="K607" s="64"/>
      <c r="L607" s="84"/>
    </row>
    <row r="608" spans="2:12" hidden="1">
      <c r="B608" s="64"/>
      <c r="C608" s="64"/>
      <c r="D608" s="87"/>
      <c r="E608" s="87"/>
      <c r="F608" s="37"/>
      <c r="G608" s="64"/>
      <c r="H608" s="64"/>
      <c r="I608" s="64"/>
      <c r="J608" s="64"/>
      <c r="K608" s="64"/>
      <c r="L608" s="84"/>
    </row>
    <row r="609" spans="2:12" hidden="1">
      <c r="B609" s="64"/>
      <c r="C609" s="64"/>
      <c r="D609" s="87"/>
      <c r="E609" s="87"/>
      <c r="F609" s="37"/>
      <c r="G609" s="64"/>
      <c r="H609" s="64"/>
      <c r="I609" s="64"/>
      <c r="J609" s="64"/>
      <c r="K609" s="64"/>
      <c r="L609" s="84"/>
    </row>
    <row r="610" spans="2:12" hidden="1">
      <c r="B610" s="64"/>
      <c r="C610" s="64"/>
      <c r="D610" s="87"/>
      <c r="E610" s="87"/>
      <c r="F610" s="37"/>
      <c r="G610" s="64"/>
      <c r="H610" s="64"/>
      <c r="I610" s="64"/>
      <c r="J610" s="64"/>
      <c r="K610" s="64"/>
      <c r="L610" s="84"/>
    </row>
    <row r="611" spans="2:12" hidden="1">
      <c r="B611" s="64"/>
      <c r="C611" s="64"/>
      <c r="D611" s="87"/>
      <c r="E611" s="87"/>
      <c r="F611" s="37"/>
      <c r="G611" s="64"/>
      <c r="H611" s="64"/>
      <c r="I611" s="64"/>
      <c r="J611" s="64"/>
      <c r="K611" s="64"/>
      <c r="L611" s="84"/>
    </row>
    <row r="612" spans="2:12" hidden="1">
      <c r="B612" s="64"/>
      <c r="C612" s="64"/>
      <c r="D612" s="87"/>
      <c r="E612" s="87"/>
      <c r="F612" s="37"/>
      <c r="G612" s="64"/>
      <c r="H612" s="64"/>
      <c r="I612" s="64"/>
      <c r="J612" s="64"/>
      <c r="K612" s="64"/>
      <c r="L612" s="84"/>
    </row>
    <row r="613" spans="2:12" hidden="1">
      <c r="B613" s="64"/>
      <c r="C613" s="64"/>
      <c r="D613" s="87"/>
      <c r="E613" s="87"/>
      <c r="F613" s="37"/>
      <c r="G613" s="64"/>
      <c r="H613" s="64"/>
      <c r="I613" s="64"/>
      <c r="J613" s="64"/>
      <c r="K613" s="64"/>
      <c r="L613" s="84"/>
    </row>
    <row r="614" spans="2:12" hidden="1">
      <c r="B614" s="64"/>
      <c r="C614" s="64"/>
      <c r="D614" s="87"/>
      <c r="E614" s="87"/>
      <c r="F614" s="37"/>
      <c r="G614" s="64"/>
      <c r="H614" s="64"/>
      <c r="I614" s="64"/>
      <c r="J614" s="64"/>
      <c r="K614" s="64"/>
      <c r="L614" s="84"/>
    </row>
    <row r="615" spans="2:12" hidden="1">
      <c r="B615" s="64"/>
      <c r="C615" s="64"/>
      <c r="D615" s="87"/>
      <c r="E615" s="87"/>
      <c r="F615" s="37"/>
      <c r="G615" s="64"/>
      <c r="H615" s="64"/>
      <c r="I615" s="64"/>
      <c r="J615" s="64"/>
      <c r="K615" s="64"/>
      <c r="L615" s="84"/>
    </row>
    <row r="616" spans="2:12" hidden="1">
      <c r="B616" s="64"/>
      <c r="C616" s="64"/>
      <c r="D616" s="87"/>
      <c r="E616" s="87"/>
      <c r="F616" s="37"/>
      <c r="G616" s="64"/>
      <c r="H616" s="64"/>
      <c r="I616" s="64"/>
      <c r="J616" s="64"/>
      <c r="K616" s="64"/>
      <c r="L616" s="84"/>
    </row>
  </sheetData>
  <mergeCells count="8">
    <mergeCell ref="E8:F8"/>
    <mergeCell ref="E9:F9"/>
    <mergeCell ref="B2:G2"/>
    <mergeCell ref="E3:F3"/>
    <mergeCell ref="E4:F4"/>
    <mergeCell ref="E5:F5"/>
    <mergeCell ref="E6:F6"/>
    <mergeCell ref="E7:F7"/>
  </mergeCells>
  <pageMargins left="0.70866141732283472" right="0.19685039370078741" top="1.1811023622047245" bottom="0.78740157480314965" header="0.39370078740157483" footer="0.31496062992125984"/>
  <pageSetup paperSize="9" pageOrder="overThenDown" orientation="landscape" r:id="rId1"/>
  <headerFooter alignWithMargins="0">
    <oddHeader>&amp;LTabell 3
Prel prel utfall&amp;CApril 2016&amp;R&amp;P(&amp;N)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6"/>
  <sheetViews>
    <sheetView zoomScaleNormal="100" workbookViewId="0">
      <pane xSplit="1" ySplit="9" topLeftCell="B10" activePane="bottomRight" state="frozen"/>
      <selection activeCell="M28" sqref="M28"/>
      <selection pane="topRight" activeCell="M28" sqref="M28"/>
      <selection pane="bottomLeft" activeCell="M28" sqref="M28"/>
      <selection pane="bottomRight" activeCell="A4" sqref="A4"/>
    </sheetView>
  </sheetViews>
  <sheetFormatPr defaultColWidth="0" defaultRowHeight="13.2"/>
  <cols>
    <col min="1" max="1" width="15.6640625" customWidth="1"/>
    <col min="2" max="2" width="9.33203125" bestFit="1" customWidth="1"/>
    <col min="3" max="3" width="9.6640625" bestFit="1" customWidth="1"/>
    <col min="4" max="10" width="8.6640625" customWidth="1"/>
    <col min="11" max="13" width="8.6640625" hidden="1" customWidth="1"/>
  </cols>
  <sheetData>
    <row r="1" spans="1:13" ht="15.6">
      <c r="A1" s="1" t="s">
        <v>423</v>
      </c>
    </row>
    <row r="2" spans="1:13" ht="16.2" thickBot="1">
      <c r="A2" s="1" t="s">
        <v>424</v>
      </c>
    </row>
    <row r="3" spans="1:13">
      <c r="A3" s="5" t="s">
        <v>1</v>
      </c>
      <c r="B3" s="8" t="s">
        <v>425</v>
      </c>
      <c r="C3" s="8" t="s">
        <v>426</v>
      </c>
      <c r="D3" s="8" t="s">
        <v>427</v>
      </c>
      <c r="E3" s="8" t="s">
        <v>428</v>
      </c>
      <c r="F3" s="8" t="s">
        <v>428</v>
      </c>
      <c r="G3" s="8" t="s">
        <v>429</v>
      </c>
      <c r="H3" s="8" t="s">
        <v>430</v>
      </c>
      <c r="I3" s="8" t="s">
        <v>430</v>
      </c>
      <c r="J3" s="7" t="s">
        <v>431</v>
      </c>
    </row>
    <row r="4" spans="1:13">
      <c r="B4" s="76" t="s">
        <v>432</v>
      </c>
      <c r="C4" s="10" t="s">
        <v>433</v>
      </c>
      <c r="D4" s="10" t="s">
        <v>434</v>
      </c>
      <c r="E4" s="12" t="s">
        <v>435</v>
      </c>
      <c r="F4" s="12" t="s">
        <v>435</v>
      </c>
      <c r="G4" s="73" t="s">
        <v>436</v>
      </c>
      <c r="H4" s="73" t="s">
        <v>437</v>
      </c>
      <c r="I4" s="73" t="s">
        <v>438</v>
      </c>
      <c r="J4" s="12" t="s">
        <v>439</v>
      </c>
    </row>
    <row r="5" spans="1:13">
      <c r="A5" t="s">
        <v>18</v>
      </c>
      <c r="B5" s="88"/>
      <c r="C5" s="76" t="s">
        <v>440</v>
      </c>
      <c r="D5" s="76" t="s">
        <v>441</v>
      </c>
      <c r="E5" s="73" t="s">
        <v>442</v>
      </c>
      <c r="F5" s="73" t="s">
        <v>442</v>
      </c>
      <c r="G5" s="76"/>
      <c r="H5" s="73" t="s">
        <v>443</v>
      </c>
      <c r="I5" s="73" t="s">
        <v>443</v>
      </c>
      <c r="J5" s="12" t="s">
        <v>355</v>
      </c>
    </row>
    <row r="6" spans="1:13">
      <c r="B6" s="89"/>
      <c r="C6" s="73" t="s">
        <v>444</v>
      </c>
      <c r="D6" s="73" t="s">
        <v>445</v>
      </c>
      <c r="E6" s="73" t="s">
        <v>446</v>
      </c>
      <c r="F6" s="73" t="s">
        <v>446</v>
      </c>
      <c r="G6" s="76"/>
      <c r="H6" s="73" t="s">
        <v>447</v>
      </c>
      <c r="I6" s="73" t="s">
        <v>447</v>
      </c>
      <c r="J6" s="12" t="s">
        <v>448</v>
      </c>
    </row>
    <row r="7" spans="1:13">
      <c r="A7" s="78"/>
      <c r="B7" s="76"/>
      <c r="C7" s="73" t="s">
        <v>449</v>
      </c>
      <c r="D7" s="73" t="s">
        <v>442</v>
      </c>
      <c r="E7" s="73" t="s">
        <v>450</v>
      </c>
      <c r="F7" s="73" t="s">
        <v>451</v>
      </c>
      <c r="G7" s="71"/>
      <c r="H7" s="73" t="s">
        <v>357</v>
      </c>
      <c r="I7" s="73" t="s">
        <v>357</v>
      </c>
      <c r="J7" s="12" t="s">
        <v>452</v>
      </c>
    </row>
    <row r="8" spans="1:13">
      <c r="A8" s="78"/>
      <c r="B8" s="76"/>
      <c r="C8" s="73"/>
      <c r="D8" s="73" t="s">
        <v>453</v>
      </c>
      <c r="E8" s="73" t="s">
        <v>454</v>
      </c>
      <c r="F8" s="73" t="s">
        <v>454</v>
      </c>
      <c r="G8" s="76"/>
      <c r="H8" s="73"/>
      <c r="I8" s="76"/>
      <c r="J8" s="12" t="s">
        <v>455</v>
      </c>
    </row>
    <row r="9" spans="1:13">
      <c r="A9" s="62"/>
      <c r="B9" s="63"/>
      <c r="C9" s="81"/>
      <c r="D9" s="81"/>
      <c r="E9" s="22"/>
      <c r="F9" s="63"/>
      <c r="G9" s="63"/>
      <c r="H9" s="22"/>
      <c r="I9" s="22"/>
      <c r="J9" s="22" t="s">
        <v>456</v>
      </c>
    </row>
    <row r="10" spans="1:13" ht="27" customHeight="1">
      <c r="A10" s="32" t="s">
        <v>42</v>
      </c>
      <c r="B10" s="64">
        <v>210632</v>
      </c>
      <c r="C10" s="64">
        <v>101172</v>
      </c>
      <c r="D10" s="64">
        <v>18354</v>
      </c>
      <c r="E10" s="64">
        <v>31764</v>
      </c>
      <c r="F10" s="64">
        <v>1398</v>
      </c>
      <c r="G10" s="64">
        <v>182</v>
      </c>
      <c r="H10" s="64">
        <v>53735</v>
      </c>
      <c r="I10" s="64">
        <v>58379</v>
      </c>
      <c r="J10" s="64">
        <v>1482</v>
      </c>
    </row>
    <row r="11" spans="1:13">
      <c r="A11" s="4" t="s">
        <v>43</v>
      </c>
      <c r="B11" s="64">
        <v>18332</v>
      </c>
      <c r="C11" s="64">
        <v>95641</v>
      </c>
      <c r="D11" s="64">
        <v>11571</v>
      </c>
      <c r="E11" s="64">
        <v>0</v>
      </c>
      <c r="F11" s="64">
        <v>2273</v>
      </c>
      <c r="G11" s="64">
        <v>9092</v>
      </c>
      <c r="H11" s="64">
        <v>9883</v>
      </c>
      <c r="I11" s="64">
        <v>9923</v>
      </c>
      <c r="J11" s="64">
        <v>963</v>
      </c>
      <c r="K11" s="64"/>
      <c r="L11" s="84"/>
      <c r="M11" s="84"/>
    </row>
    <row r="12" spans="1:13">
      <c r="A12" s="4" t="s">
        <v>44</v>
      </c>
      <c r="B12" s="64">
        <v>67194</v>
      </c>
      <c r="C12" s="64">
        <v>84882</v>
      </c>
      <c r="D12" s="64">
        <v>98261</v>
      </c>
      <c r="E12" s="64">
        <v>0</v>
      </c>
      <c r="F12" s="64">
        <v>8341</v>
      </c>
      <c r="G12" s="64">
        <v>95552</v>
      </c>
      <c r="H12" s="64">
        <v>12899</v>
      </c>
      <c r="I12" s="64">
        <v>8888</v>
      </c>
      <c r="J12" s="64">
        <v>167</v>
      </c>
      <c r="K12" s="64"/>
      <c r="L12" s="84"/>
      <c r="M12" s="84"/>
    </row>
    <row r="13" spans="1:13">
      <c r="A13" s="4" t="s">
        <v>45</v>
      </c>
      <c r="B13" s="64">
        <v>181337</v>
      </c>
      <c r="C13" s="64">
        <v>87723</v>
      </c>
      <c r="D13" s="64">
        <v>189710</v>
      </c>
      <c r="E13" s="64">
        <v>0</v>
      </c>
      <c r="F13" s="64">
        <v>0</v>
      </c>
      <c r="G13" s="64">
        <v>170986</v>
      </c>
      <c r="H13" s="64">
        <v>98139</v>
      </c>
      <c r="I13" s="64">
        <v>43025</v>
      </c>
      <c r="J13" s="64">
        <v>300</v>
      </c>
      <c r="K13" s="64"/>
      <c r="L13" s="84"/>
      <c r="M13" s="84"/>
    </row>
    <row r="14" spans="1:13">
      <c r="A14" s="4" t="s">
        <v>46</v>
      </c>
      <c r="B14" s="64">
        <v>198223</v>
      </c>
      <c r="C14" s="64">
        <v>90440</v>
      </c>
      <c r="D14" s="64">
        <v>209927</v>
      </c>
      <c r="E14" s="64">
        <v>0</v>
      </c>
      <c r="F14" s="64">
        <v>18780</v>
      </c>
      <c r="G14" s="64">
        <v>206241</v>
      </c>
      <c r="H14" s="64">
        <v>64281</v>
      </c>
      <c r="I14" s="64">
        <v>46360</v>
      </c>
      <c r="J14" s="64">
        <v>4370</v>
      </c>
      <c r="K14" s="64"/>
      <c r="L14" s="84"/>
      <c r="M14" s="84"/>
    </row>
    <row r="15" spans="1:13">
      <c r="A15" s="4" t="s">
        <v>47</v>
      </c>
      <c r="B15" s="64">
        <v>101297</v>
      </c>
      <c r="C15" s="64">
        <v>153083</v>
      </c>
      <c r="D15" s="64">
        <v>10386</v>
      </c>
      <c r="E15" s="64">
        <v>0</v>
      </c>
      <c r="F15" s="64">
        <v>10975</v>
      </c>
      <c r="G15" s="64">
        <v>5967</v>
      </c>
      <c r="H15" s="64">
        <v>60573</v>
      </c>
      <c r="I15" s="64">
        <v>33263</v>
      </c>
      <c r="J15" s="64">
        <v>0</v>
      </c>
      <c r="K15" s="64"/>
      <c r="L15" s="84"/>
      <c r="M15" s="84"/>
    </row>
    <row r="16" spans="1:13">
      <c r="A16" s="4" t="s">
        <v>48</v>
      </c>
      <c r="B16" s="64">
        <v>102366</v>
      </c>
      <c r="C16" s="64">
        <v>36101</v>
      </c>
      <c r="D16" s="64">
        <v>22238</v>
      </c>
      <c r="E16" s="64">
        <v>0</v>
      </c>
      <c r="F16" s="64">
        <v>0</v>
      </c>
      <c r="G16" s="64">
        <v>3537</v>
      </c>
      <c r="H16" s="64">
        <v>11998</v>
      </c>
      <c r="I16" s="64">
        <v>16419</v>
      </c>
      <c r="J16" s="64">
        <v>1787</v>
      </c>
      <c r="K16" s="64"/>
      <c r="L16" s="84"/>
      <c r="M16" s="84"/>
    </row>
    <row r="17" spans="1:13" ht="12.75" customHeight="1">
      <c r="A17" s="4" t="s">
        <v>49</v>
      </c>
      <c r="B17" s="64">
        <v>83934</v>
      </c>
      <c r="C17" s="64">
        <v>207964</v>
      </c>
      <c r="D17" s="64">
        <v>160085</v>
      </c>
      <c r="E17" s="64">
        <v>0</v>
      </c>
      <c r="F17" s="64">
        <v>8303</v>
      </c>
      <c r="G17" s="64">
        <v>103289</v>
      </c>
      <c r="H17" s="64">
        <v>32361</v>
      </c>
      <c r="I17" s="64">
        <v>43921</v>
      </c>
      <c r="J17" s="64">
        <v>10590</v>
      </c>
      <c r="K17" s="64"/>
      <c r="L17" s="84"/>
      <c r="M17" s="84"/>
    </row>
    <row r="18" spans="1:13" ht="12.75" customHeight="1">
      <c r="A18" s="4" t="s">
        <v>50</v>
      </c>
      <c r="B18" s="64">
        <v>10373</v>
      </c>
      <c r="C18" s="64">
        <v>222378</v>
      </c>
      <c r="D18" s="64">
        <v>2564</v>
      </c>
      <c r="E18" s="64">
        <v>0</v>
      </c>
      <c r="F18" s="64">
        <v>693</v>
      </c>
      <c r="G18" s="64">
        <v>5118</v>
      </c>
      <c r="H18" s="64">
        <v>194</v>
      </c>
      <c r="I18" s="64">
        <v>28711</v>
      </c>
      <c r="J18" s="64">
        <v>648</v>
      </c>
      <c r="K18" s="64"/>
      <c r="L18" s="84"/>
      <c r="M18" s="84"/>
    </row>
    <row r="19" spans="1:13" ht="12.75" customHeight="1">
      <c r="A19" s="4" t="s">
        <v>51</v>
      </c>
      <c r="B19" s="64">
        <v>30372</v>
      </c>
      <c r="C19" s="64">
        <v>3191</v>
      </c>
      <c r="D19" s="64">
        <v>40423</v>
      </c>
      <c r="E19" s="64">
        <v>0</v>
      </c>
      <c r="F19" s="64">
        <v>0</v>
      </c>
      <c r="G19" s="64">
        <v>46206</v>
      </c>
      <c r="H19" s="64">
        <v>2001</v>
      </c>
      <c r="I19" s="64">
        <v>3648</v>
      </c>
      <c r="J19" s="64">
        <v>0</v>
      </c>
      <c r="K19" s="64"/>
      <c r="L19" s="84"/>
      <c r="M19" s="84"/>
    </row>
    <row r="20" spans="1:13" ht="12.75" customHeight="1">
      <c r="A20" s="4" t="s">
        <v>52</v>
      </c>
      <c r="B20" s="64">
        <v>66780</v>
      </c>
      <c r="C20" s="64">
        <v>16877</v>
      </c>
      <c r="D20" s="64">
        <v>19042</v>
      </c>
      <c r="E20" s="64">
        <v>0</v>
      </c>
      <c r="F20" s="64">
        <v>6656</v>
      </c>
      <c r="G20" s="64">
        <v>17515</v>
      </c>
      <c r="H20" s="64">
        <v>33730</v>
      </c>
      <c r="I20" s="64">
        <v>15833</v>
      </c>
      <c r="J20" s="64">
        <v>259</v>
      </c>
      <c r="K20" s="64"/>
      <c r="L20" s="84"/>
      <c r="M20" s="84"/>
    </row>
    <row r="21" spans="1:13" ht="12.75" customHeight="1">
      <c r="A21" s="4" t="s">
        <v>53</v>
      </c>
      <c r="B21" s="64">
        <v>42333</v>
      </c>
      <c r="C21" s="64">
        <v>22381</v>
      </c>
      <c r="D21" s="64">
        <v>17441</v>
      </c>
      <c r="E21" s="64">
        <v>0</v>
      </c>
      <c r="F21" s="64">
        <v>4273</v>
      </c>
      <c r="G21" s="64">
        <v>17007</v>
      </c>
      <c r="H21" s="64">
        <v>23570</v>
      </c>
      <c r="I21" s="64">
        <v>8644</v>
      </c>
      <c r="J21" s="64">
        <v>1070</v>
      </c>
      <c r="K21" s="64"/>
      <c r="L21" s="84"/>
      <c r="M21" s="84"/>
    </row>
    <row r="22" spans="1:13" ht="12.75" customHeight="1">
      <c r="A22" s="4" t="s">
        <v>54</v>
      </c>
      <c r="B22" s="64">
        <v>77334</v>
      </c>
      <c r="C22" s="64">
        <v>75714</v>
      </c>
      <c r="D22" s="64">
        <v>360</v>
      </c>
      <c r="E22" s="64">
        <v>0</v>
      </c>
      <c r="F22" s="64">
        <v>6675</v>
      </c>
      <c r="G22" s="64">
        <v>132</v>
      </c>
      <c r="H22" s="64">
        <v>28617</v>
      </c>
      <c r="I22" s="64">
        <v>17239</v>
      </c>
      <c r="J22" s="64">
        <v>0</v>
      </c>
      <c r="K22" s="64"/>
      <c r="L22" s="84"/>
      <c r="M22" s="84"/>
    </row>
    <row r="23" spans="1:13">
      <c r="A23" s="4" t="s">
        <v>55</v>
      </c>
      <c r="B23" s="64">
        <v>8718</v>
      </c>
      <c r="C23" s="64">
        <v>255239</v>
      </c>
      <c r="D23" s="64">
        <v>112924</v>
      </c>
      <c r="E23" s="64">
        <v>0</v>
      </c>
      <c r="F23" s="64">
        <v>2770</v>
      </c>
      <c r="G23" s="64">
        <v>106307</v>
      </c>
      <c r="H23" s="64">
        <v>80</v>
      </c>
      <c r="I23" s="64">
        <v>32748</v>
      </c>
      <c r="J23" s="64">
        <v>11297</v>
      </c>
      <c r="K23" s="64"/>
      <c r="L23" s="84"/>
      <c r="M23" s="84"/>
    </row>
    <row r="24" spans="1:13">
      <c r="A24" s="4" t="s">
        <v>56</v>
      </c>
      <c r="B24" s="64">
        <v>48167</v>
      </c>
      <c r="C24" s="64">
        <v>144454</v>
      </c>
      <c r="D24" s="64">
        <v>5651</v>
      </c>
      <c r="E24" s="64">
        <v>0</v>
      </c>
      <c r="F24" s="64">
        <v>3071</v>
      </c>
      <c r="G24" s="64">
        <v>1045</v>
      </c>
      <c r="H24" s="64">
        <v>25019</v>
      </c>
      <c r="I24" s="64">
        <v>23427</v>
      </c>
      <c r="J24" s="64">
        <v>718</v>
      </c>
      <c r="K24" s="64"/>
      <c r="L24" s="84"/>
      <c r="M24" s="84"/>
    </row>
    <row r="25" spans="1:13">
      <c r="A25" s="4" t="s">
        <v>57</v>
      </c>
      <c r="B25" s="64">
        <v>592679</v>
      </c>
      <c r="C25" s="64">
        <v>1918525</v>
      </c>
      <c r="D25" s="64">
        <v>258810</v>
      </c>
      <c r="E25" s="64">
        <v>0</v>
      </c>
      <c r="F25" s="64">
        <v>78145</v>
      </c>
      <c r="G25" s="64">
        <v>141187</v>
      </c>
      <c r="H25" s="64">
        <v>191102</v>
      </c>
      <c r="I25" s="64">
        <v>379249</v>
      </c>
      <c r="J25" s="64">
        <v>17850</v>
      </c>
      <c r="K25" s="64"/>
      <c r="L25" s="84"/>
      <c r="M25" s="84"/>
    </row>
    <row r="26" spans="1:13">
      <c r="A26" s="4" t="s">
        <v>58</v>
      </c>
      <c r="B26" s="64">
        <v>50291</v>
      </c>
      <c r="C26" s="64">
        <v>43956</v>
      </c>
      <c r="D26" s="64">
        <v>4181</v>
      </c>
      <c r="E26" s="64">
        <v>0</v>
      </c>
      <c r="F26" s="64">
        <v>4826</v>
      </c>
      <c r="G26" s="64">
        <v>914</v>
      </c>
      <c r="H26" s="64">
        <v>19679</v>
      </c>
      <c r="I26" s="64">
        <v>15460</v>
      </c>
      <c r="J26" s="64">
        <v>0</v>
      </c>
      <c r="K26" s="64"/>
      <c r="L26" s="84"/>
      <c r="M26" s="84"/>
    </row>
    <row r="27" spans="1:13">
      <c r="A27" s="4" t="s">
        <v>59</v>
      </c>
      <c r="B27" s="64">
        <v>194260</v>
      </c>
      <c r="C27" s="64">
        <v>352500</v>
      </c>
      <c r="D27" s="64">
        <v>193327</v>
      </c>
      <c r="E27" s="64">
        <v>0</v>
      </c>
      <c r="F27" s="64">
        <v>15360</v>
      </c>
      <c r="G27" s="64">
        <v>188320</v>
      </c>
      <c r="H27" s="64">
        <v>61457</v>
      </c>
      <c r="I27" s="64">
        <v>57947</v>
      </c>
      <c r="J27" s="64">
        <v>4468</v>
      </c>
      <c r="K27" s="64"/>
      <c r="L27" s="84"/>
      <c r="M27" s="84"/>
    </row>
    <row r="28" spans="1:13">
      <c r="A28" s="4" t="s">
        <v>60</v>
      </c>
      <c r="B28" s="64">
        <v>98843</v>
      </c>
      <c r="C28" s="64">
        <v>65291</v>
      </c>
      <c r="D28" s="64">
        <v>6250</v>
      </c>
      <c r="E28" s="64">
        <v>0</v>
      </c>
      <c r="F28" s="64">
        <v>9190</v>
      </c>
      <c r="G28" s="64">
        <v>191</v>
      </c>
      <c r="H28" s="64">
        <v>55921</v>
      </c>
      <c r="I28" s="64">
        <v>21721</v>
      </c>
      <c r="J28" s="64">
        <v>590</v>
      </c>
      <c r="K28" s="64"/>
      <c r="L28" s="84"/>
      <c r="M28" s="84"/>
    </row>
    <row r="29" spans="1:13">
      <c r="A29" s="4" t="s">
        <v>61</v>
      </c>
      <c r="B29" s="64">
        <v>111072</v>
      </c>
      <c r="C29" s="64">
        <v>127784</v>
      </c>
      <c r="D29" s="64">
        <v>106631</v>
      </c>
      <c r="E29" s="64">
        <v>0</v>
      </c>
      <c r="F29" s="64">
        <v>3961</v>
      </c>
      <c r="G29" s="64">
        <v>97596</v>
      </c>
      <c r="H29" s="64">
        <v>54205</v>
      </c>
      <c r="I29" s="64">
        <v>34573</v>
      </c>
      <c r="J29" s="64">
        <v>4690</v>
      </c>
      <c r="K29" s="64"/>
      <c r="L29" s="84"/>
      <c r="M29" s="84"/>
    </row>
    <row r="30" spans="1:13">
      <c r="A30" s="4" t="s">
        <v>62</v>
      </c>
      <c r="B30" s="64">
        <v>88994</v>
      </c>
      <c r="C30" s="64">
        <v>73080</v>
      </c>
      <c r="D30" s="64">
        <v>150871</v>
      </c>
      <c r="E30" s="64">
        <v>0</v>
      </c>
      <c r="F30" s="64">
        <v>8127</v>
      </c>
      <c r="G30" s="64">
        <v>148104</v>
      </c>
      <c r="H30" s="64">
        <v>13379</v>
      </c>
      <c r="I30" s="64">
        <v>21878</v>
      </c>
      <c r="J30" s="64">
        <v>1016</v>
      </c>
      <c r="K30" s="64"/>
      <c r="L30" s="84"/>
      <c r="M30" s="84"/>
    </row>
    <row r="31" spans="1:13">
      <c r="A31" s="4" t="s">
        <v>63</v>
      </c>
      <c r="B31" s="64">
        <v>61841</v>
      </c>
      <c r="C31" s="64">
        <v>20373</v>
      </c>
      <c r="D31" s="64">
        <v>6228</v>
      </c>
      <c r="E31" s="64">
        <v>0</v>
      </c>
      <c r="F31" s="64">
        <v>4610</v>
      </c>
      <c r="G31" s="64">
        <v>3269</v>
      </c>
      <c r="H31" s="64">
        <v>31987</v>
      </c>
      <c r="I31" s="64">
        <v>14893</v>
      </c>
      <c r="J31" s="64">
        <v>0</v>
      </c>
      <c r="K31" s="64"/>
      <c r="L31" s="84"/>
      <c r="M31" s="84"/>
    </row>
    <row r="32" spans="1:13">
      <c r="A32" s="4" t="s">
        <v>64</v>
      </c>
      <c r="B32" s="64">
        <v>52672</v>
      </c>
      <c r="C32" s="64">
        <v>69543</v>
      </c>
      <c r="D32" s="64">
        <v>52674</v>
      </c>
      <c r="E32" s="64">
        <v>0</v>
      </c>
      <c r="F32" s="64">
        <v>4853</v>
      </c>
      <c r="G32" s="64">
        <v>50873</v>
      </c>
      <c r="H32" s="64">
        <v>6187</v>
      </c>
      <c r="I32" s="64">
        <v>18459</v>
      </c>
      <c r="J32" s="64">
        <v>928</v>
      </c>
      <c r="K32" s="64"/>
      <c r="L32" s="84"/>
      <c r="M32" s="84"/>
    </row>
    <row r="33" spans="1:13">
      <c r="A33" s="4" t="s">
        <v>65</v>
      </c>
      <c r="B33" s="64">
        <v>1366</v>
      </c>
      <c r="C33" s="64">
        <v>29497</v>
      </c>
      <c r="D33" s="64">
        <v>2</v>
      </c>
      <c r="E33" s="64">
        <v>0</v>
      </c>
      <c r="F33" s="64">
        <v>565</v>
      </c>
      <c r="G33" s="64">
        <v>0</v>
      </c>
      <c r="H33" s="64">
        <v>173</v>
      </c>
      <c r="I33" s="64">
        <v>1326</v>
      </c>
      <c r="J33" s="64">
        <v>133</v>
      </c>
      <c r="K33" s="64"/>
      <c r="L33" s="84"/>
      <c r="M33" s="84"/>
    </row>
    <row r="34" spans="1:13">
      <c r="A34" s="4" t="s">
        <v>66</v>
      </c>
      <c r="B34" s="64">
        <v>86236</v>
      </c>
      <c r="C34" s="64">
        <v>49635</v>
      </c>
      <c r="D34" s="64">
        <v>84589</v>
      </c>
      <c r="E34" s="64">
        <v>0</v>
      </c>
      <c r="F34" s="64">
        <v>4457</v>
      </c>
      <c r="G34" s="64">
        <v>77515</v>
      </c>
      <c r="H34" s="64">
        <v>53444</v>
      </c>
      <c r="I34" s="64">
        <v>20689</v>
      </c>
      <c r="J34" s="64">
        <v>0</v>
      </c>
      <c r="K34" s="64"/>
      <c r="L34" s="84"/>
      <c r="M34" s="84"/>
    </row>
    <row r="35" spans="1:13">
      <c r="A35" s="4" t="s">
        <v>67</v>
      </c>
      <c r="B35" s="64">
        <v>105518</v>
      </c>
      <c r="C35" s="64">
        <v>64488</v>
      </c>
      <c r="D35" s="64">
        <v>126804</v>
      </c>
      <c r="E35" s="64">
        <v>0</v>
      </c>
      <c r="F35" s="64">
        <v>5226</v>
      </c>
      <c r="G35" s="64">
        <v>128308</v>
      </c>
      <c r="H35" s="64">
        <v>26519</v>
      </c>
      <c r="I35" s="64">
        <v>21238</v>
      </c>
      <c r="J35" s="64">
        <v>6498</v>
      </c>
      <c r="K35" s="64"/>
      <c r="L35" s="84"/>
      <c r="M35" s="84"/>
    </row>
    <row r="36" spans="1:13" ht="27" customHeight="1">
      <c r="A36" s="32" t="s">
        <v>68</v>
      </c>
      <c r="B36" s="64">
        <v>107766</v>
      </c>
      <c r="C36" s="64">
        <v>28529</v>
      </c>
      <c r="D36" s="64">
        <v>7753</v>
      </c>
      <c r="E36" s="64">
        <v>0</v>
      </c>
      <c r="F36" s="64">
        <v>4271</v>
      </c>
      <c r="G36" s="64">
        <v>1814</v>
      </c>
      <c r="H36" s="64">
        <v>21581</v>
      </c>
      <c r="I36" s="64">
        <v>18187</v>
      </c>
      <c r="J36" s="64">
        <v>406</v>
      </c>
      <c r="K36" s="64"/>
      <c r="L36" s="84"/>
      <c r="M36" s="84"/>
    </row>
    <row r="37" spans="1:13" ht="12.75" customHeight="1">
      <c r="A37" s="90" t="s">
        <v>69</v>
      </c>
      <c r="B37" s="64">
        <v>24191</v>
      </c>
      <c r="C37" s="64">
        <v>10178</v>
      </c>
      <c r="D37" s="64">
        <v>2573</v>
      </c>
      <c r="E37" s="64">
        <v>0</v>
      </c>
      <c r="F37" s="64">
        <v>3784</v>
      </c>
      <c r="G37" s="64">
        <v>907</v>
      </c>
      <c r="H37" s="64">
        <v>0</v>
      </c>
      <c r="I37" s="64">
        <v>9412</v>
      </c>
      <c r="J37" s="64">
        <v>300</v>
      </c>
      <c r="K37" s="64"/>
      <c r="L37" s="84"/>
      <c r="M37" s="84"/>
    </row>
    <row r="38" spans="1:13">
      <c r="A38" s="4" t="s">
        <v>70</v>
      </c>
      <c r="B38" s="64">
        <v>39600</v>
      </c>
      <c r="C38" s="64">
        <v>1730</v>
      </c>
      <c r="D38" s="64">
        <v>1849</v>
      </c>
      <c r="E38" s="64">
        <v>2995</v>
      </c>
      <c r="F38" s="64">
        <v>186</v>
      </c>
      <c r="G38" s="64">
        <v>1121</v>
      </c>
      <c r="H38" s="64">
        <v>22624</v>
      </c>
      <c r="I38" s="64">
        <v>7814</v>
      </c>
      <c r="J38" s="64">
        <v>0</v>
      </c>
      <c r="K38" s="64"/>
      <c r="L38" s="84"/>
      <c r="M38" s="84"/>
    </row>
    <row r="39" spans="1:13">
      <c r="A39" s="4" t="s">
        <v>71</v>
      </c>
      <c r="B39" s="64">
        <v>18174</v>
      </c>
      <c r="C39" s="64">
        <v>34189</v>
      </c>
      <c r="D39" s="64">
        <v>921</v>
      </c>
      <c r="E39" s="64">
        <v>0</v>
      </c>
      <c r="F39" s="64">
        <v>2325</v>
      </c>
      <c r="G39" s="64">
        <v>236</v>
      </c>
      <c r="H39" s="64">
        <v>11686</v>
      </c>
      <c r="I39" s="64">
        <v>7464</v>
      </c>
      <c r="J39" s="64">
        <v>70</v>
      </c>
      <c r="K39" s="64"/>
      <c r="L39" s="84"/>
      <c r="M39" s="84"/>
    </row>
    <row r="40" spans="1:13">
      <c r="A40" s="4" t="s">
        <v>72</v>
      </c>
      <c r="B40" s="64">
        <v>67451</v>
      </c>
      <c r="C40" s="64">
        <v>13580</v>
      </c>
      <c r="D40" s="64">
        <v>1148</v>
      </c>
      <c r="E40" s="64">
        <v>3833</v>
      </c>
      <c r="F40" s="64">
        <v>0</v>
      </c>
      <c r="G40" s="64">
        <v>2948</v>
      </c>
      <c r="H40" s="64">
        <v>22681</v>
      </c>
      <c r="I40" s="64">
        <v>9414</v>
      </c>
      <c r="J40" s="64">
        <v>0</v>
      </c>
      <c r="K40" s="64"/>
      <c r="L40" s="84"/>
      <c r="M40" s="84"/>
    </row>
    <row r="41" spans="1:13">
      <c r="A41" s="4" t="s">
        <v>73</v>
      </c>
      <c r="B41" s="64">
        <v>403869</v>
      </c>
      <c r="C41" s="64">
        <v>359908</v>
      </c>
      <c r="D41" s="64">
        <v>572069</v>
      </c>
      <c r="E41" s="64">
        <v>0</v>
      </c>
      <c r="F41" s="64">
        <v>13973</v>
      </c>
      <c r="G41" s="64">
        <v>490691</v>
      </c>
      <c r="H41" s="64">
        <v>140494</v>
      </c>
      <c r="I41" s="64">
        <v>99694</v>
      </c>
      <c r="J41" s="64">
        <v>8511</v>
      </c>
      <c r="K41" s="64"/>
      <c r="L41" s="84"/>
      <c r="M41" s="84"/>
    </row>
    <row r="42" spans="1:13">
      <c r="A42" s="4" t="s">
        <v>74</v>
      </c>
      <c r="B42" s="64">
        <v>16156</v>
      </c>
      <c r="C42" s="64">
        <v>2778</v>
      </c>
      <c r="D42" s="64">
        <v>45</v>
      </c>
      <c r="E42" s="64">
        <v>0</v>
      </c>
      <c r="F42" s="64">
        <v>767</v>
      </c>
      <c r="G42" s="64">
        <v>0</v>
      </c>
      <c r="H42" s="64">
        <v>8014</v>
      </c>
      <c r="I42" s="64">
        <v>3256</v>
      </c>
      <c r="J42" s="64">
        <v>6</v>
      </c>
      <c r="K42" s="64"/>
      <c r="L42" s="84"/>
      <c r="M42" s="84"/>
    </row>
    <row r="43" spans="1:13">
      <c r="A43" s="4" t="s">
        <v>75</v>
      </c>
      <c r="B43" s="64">
        <v>56431</v>
      </c>
      <c r="C43" s="64">
        <v>3708</v>
      </c>
      <c r="D43" s="64">
        <v>21440</v>
      </c>
      <c r="E43" s="64">
        <v>0</v>
      </c>
      <c r="F43" s="64">
        <v>3507</v>
      </c>
      <c r="G43" s="64">
        <v>19953</v>
      </c>
      <c r="H43" s="64">
        <v>24031</v>
      </c>
      <c r="I43" s="64">
        <v>7444</v>
      </c>
      <c r="J43" s="64">
        <v>46</v>
      </c>
      <c r="K43" s="64"/>
      <c r="L43" s="84"/>
      <c r="M43" s="84"/>
    </row>
    <row r="44" spans="1:13" ht="27" customHeight="1">
      <c r="A44" s="32" t="s">
        <v>76</v>
      </c>
      <c r="B44" s="64">
        <v>318029</v>
      </c>
      <c r="C44" s="64">
        <v>51467</v>
      </c>
      <c r="D44" s="64">
        <v>14173</v>
      </c>
      <c r="E44" s="64">
        <v>18914</v>
      </c>
      <c r="F44" s="64">
        <v>0</v>
      </c>
      <c r="G44" s="64">
        <v>1578</v>
      </c>
      <c r="H44" s="64">
        <v>130461</v>
      </c>
      <c r="I44" s="64">
        <v>69848</v>
      </c>
      <c r="J44" s="64">
        <v>953</v>
      </c>
      <c r="K44" s="64"/>
      <c r="L44" s="84"/>
      <c r="M44" s="84"/>
    </row>
    <row r="45" spans="1:13">
      <c r="A45" s="4" t="s">
        <v>77</v>
      </c>
      <c r="B45" s="64">
        <v>70700</v>
      </c>
      <c r="C45" s="64">
        <v>11730</v>
      </c>
      <c r="D45" s="64">
        <v>239</v>
      </c>
      <c r="E45" s="64">
        <v>0</v>
      </c>
      <c r="F45" s="64">
        <v>6228</v>
      </c>
      <c r="G45" s="64">
        <v>0</v>
      </c>
      <c r="H45" s="64">
        <v>43237</v>
      </c>
      <c r="I45" s="64">
        <v>11941</v>
      </c>
      <c r="J45" s="64">
        <v>1039</v>
      </c>
      <c r="K45" s="64"/>
      <c r="L45" s="84"/>
      <c r="M45" s="84"/>
    </row>
    <row r="46" spans="1:13">
      <c r="A46" s="4" t="s">
        <v>78</v>
      </c>
      <c r="B46" s="64">
        <v>25923</v>
      </c>
      <c r="C46" s="64">
        <v>10020</v>
      </c>
      <c r="D46" s="64">
        <v>7921</v>
      </c>
      <c r="E46" s="64">
        <v>2691</v>
      </c>
      <c r="F46" s="64">
        <v>0</v>
      </c>
      <c r="G46" s="64">
        <v>8678</v>
      </c>
      <c r="H46" s="64">
        <v>8739</v>
      </c>
      <c r="I46" s="64">
        <v>4466</v>
      </c>
      <c r="J46" s="64">
        <v>14</v>
      </c>
      <c r="K46" s="64"/>
      <c r="L46" s="84"/>
      <c r="M46" s="84"/>
    </row>
    <row r="47" spans="1:13">
      <c r="A47" s="4" t="s">
        <v>79</v>
      </c>
      <c r="B47" s="64">
        <v>117964</v>
      </c>
      <c r="C47" s="64">
        <v>26848</v>
      </c>
      <c r="D47" s="64">
        <v>5314</v>
      </c>
      <c r="E47" s="64">
        <v>0</v>
      </c>
      <c r="F47" s="64">
        <v>2761</v>
      </c>
      <c r="G47" s="64">
        <v>1517</v>
      </c>
      <c r="H47" s="64">
        <v>37086</v>
      </c>
      <c r="I47" s="64">
        <v>22538</v>
      </c>
      <c r="J47" s="64">
        <v>726</v>
      </c>
      <c r="K47" s="64"/>
      <c r="L47" s="84"/>
      <c r="M47" s="84"/>
    </row>
    <row r="48" spans="1:13">
      <c r="A48" s="4" t="s">
        <v>80</v>
      </c>
      <c r="B48" s="64">
        <v>135561</v>
      </c>
      <c r="C48" s="64">
        <v>48899</v>
      </c>
      <c r="D48" s="64">
        <v>2903</v>
      </c>
      <c r="E48" s="64">
        <v>0</v>
      </c>
      <c r="F48" s="64">
        <v>7080</v>
      </c>
      <c r="G48" s="64">
        <v>732</v>
      </c>
      <c r="H48" s="64">
        <v>32555</v>
      </c>
      <c r="I48" s="64">
        <v>19582</v>
      </c>
      <c r="J48" s="64">
        <v>667</v>
      </c>
      <c r="K48" s="64"/>
      <c r="L48" s="84"/>
      <c r="M48" s="84"/>
    </row>
    <row r="49" spans="1:13">
      <c r="A49" s="4" t="s">
        <v>81</v>
      </c>
      <c r="B49" s="64">
        <v>27419</v>
      </c>
      <c r="C49" s="64">
        <v>8968</v>
      </c>
      <c r="D49" s="64">
        <v>281</v>
      </c>
      <c r="E49" s="64">
        <v>0</v>
      </c>
      <c r="F49" s="64">
        <v>1570</v>
      </c>
      <c r="G49" s="64">
        <v>320</v>
      </c>
      <c r="H49" s="64">
        <v>9623</v>
      </c>
      <c r="I49" s="64">
        <v>5168</v>
      </c>
      <c r="J49" s="64">
        <v>132</v>
      </c>
      <c r="K49" s="64"/>
      <c r="L49" s="84"/>
      <c r="M49" s="84"/>
    </row>
    <row r="50" spans="1:13">
      <c r="A50" s="4" t="s">
        <v>82</v>
      </c>
      <c r="B50" s="64">
        <v>61651</v>
      </c>
      <c r="C50" s="64">
        <v>48967</v>
      </c>
      <c r="D50" s="64">
        <v>6990</v>
      </c>
      <c r="E50" s="64">
        <v>0</v>
      </c>
      <c r="F50" s="64">
        <v>5323</v>
      </c>
      <c r="G50" s="64">
        <v>1158</v>
      </c>
      <c r="H50" s="64">
        <v>27241</v>
      </c>
      <c r="I50" s="64">
        <v>10059</v>
      </c>
      <c r="J50" s="64">
        <v>0</v>
      </c>
      <c r="K50" s="64"/>
      <c r="L50" s="84"/>
      <c r="M50" s="84"/>
    </row>
    <row r="51" spans="1:13">
      <c r="A51" s="4" t="s">
        <v>83</v>
      </c>
      <c r="B51" s="64">
        <v>22570</v>
      </c>
      <c r="C51" s="64">
        <v>14910</v>
      </c>
      <c r="D51" s="64">
        <v>1567</v>
      </c>
      <c r="E51" s="64">
        <v>0</v>
      </c>
      <c r="F51" s="64">
        <v>2148</v>
      </c>
      <c r="G51" s="64">
        <v>1553</v>
      </c>
      <c r="H51" s="64">
        <v>9735</v>
      </c>
      <c r="I51" s="64">
        <v>6753</v>
      </c>
      <c r="J51" s="64">
        <v>390</v>
      </c>
      <c r="K51" s="64"/>
      <c r="L51" s="84"/>
      <c r="M51" s="84"/>
    </row>
    <row r="52" spans="1:13">
      <c r="A52" s="4" t="s">
        <v>84</v>
      </c>
      <c r="B52" s="64">
        <v>27149</v>
      </c>
      <c r="C52" s="64">
        <v>6248</v>
      </c>
      <c r="D52" s="64">
        <v>422</v>
      </c>
      <c r="E52" s="64">
        <v>0</v>
      </c>
      <c r="F52" s="64">
        <v>5403</v>
      </c>
      <c r="G52" s="64">
        <v>45</v>
      </c>
      <c r="H52" s="64">
        <v>18659</v>
      </c>
      <c r="I52" s="64">
        <v>8067</v>
      </c>
      <c r="J52" s="64">
        <v>0</v>
      </c>
      <c r="K52" s="64"/>
      <c r="L52" s="84"/>
      <c r="M52" s="84"/>
    </row>
    <row r="53" spans="1:13" ht="27" customHeight="1">
      <c r="A53" s="32" t="s">
        <v>85</v>
      </c>
      <c r="B53" s="64">
        <v>16223</v>
      </c>
      <c r="C53" s="64">
        <v>450</v>
      </c>
      <c r="D53" s="64">
        <v>686</v>
      </c>
      <c r="E53" s="64">
        <v>0</v>
      </c>
      <c r="F53" s="64">
        <v>1109</v>
      </c>
      <c r="G53" s="64">
        <v>520</v>
      </c>
      <c r="H53" s="64">
        <v>6363</v>
      </c>
      <c r="I53" s="64">
        <v>2699</v>
      </c>
      <c r="J53" s="64">
        <v>1750</v>
      </c>
      <c r="K53" s="64"/>
      <c r="L53" s="84"/>
      <c r="M53" s="84"/>
    </row>
    <row r="54" spans="1:13">
      <c r="A54" s="4" t="s">
        <v>86</v>
      </c>
      <c r="B54" s="64">
        <v>67574</v>
      </c>
      <c r="C54" s="64">
        <v>12777</v>
      </c>
      <c r="D54" s="64">
        <v>5467</v>
      </c>
      <c r="E54" s="64">
        <v>0</v>
      </c>
      <c r="F54" s="64">
        <v>5810</v>
      </c>
      <c r="G54" s="64">
        <v>889</v>
      </c>
      <c r="H54" s="64">
        <v>30388</v>
      </c>
      <c r="I54" s="64">
        <v>12797</v>
      </c>
      <c r="J54" s="64">
        <v>0</v>
      </c>
      <c r="K54" s="64"/>
      <c r="L54" s="84"/>
      <c r="M54" s="84"/>
    </row>
    <row r="55" spans="1:13">
      <c r="A55" s="4" t="s">
        <v>87</v>
      </c>
      <c r="B55" s="64">
        <v>24801</v>
      </c>
      <c r="C55" s="64">
        <v>5616</v>
      </c>
      <c r="D55" s="64">
        <v>316</v>
      </c>
      <c r="E55" s="64">
        <v>0</v>
      </c>
      <c r="F55" s="64">
        <v>2180</v>
      </c>
      <c r="G55" s="64">
        <v>211</v>
      </c>
      <c r="H55" s="64">
        <v>8685</v>
      </c>
      <c r="I55" s="64">
        <v>3930</v>
      </c>
      <c r="J55" s="64">
        <v>525</v>
      </c>
      <c r="K55" s="64"/>
      <c r="L55" s="84"/>
      <c r="M55" s="84"/>
    </row>
    <row r="56" spans="1:13">
      <c r="A56" s="4" t="s">
        <v>88</v>
      </c>
      <c r="B56" s="64">
        <v>250945</v>
      </c>
      <c r="C56" s="64">
        <v>234631</v>
      </c>
      <c r="D56" s="64">
        <v>0</v>
      </c>
      <c r="E56" s="64">
        <v>4900</v>
      </c>
      <c r="F56" s="64">
        <v>11181</v>
      </c>
      <c r="G56" s="64">
        <v>0</v>
      </c>
      <c r="H56" s="64">
        <v>55850</v>
      </c>
      <c r="I56" s="64">
        <v>65441</v>
      </c>
      <c r="J56" s="64">
        <v>4362</v>
      </c>
      <c r="K56" s="64"/>
      <c r="L56" s="84"/>
      <c r="M56" s="84"/>
    </row>
    <row r="57" spans="1:13">
      <c r="A57" s="4" t="s">
        <v>89</v>
      </c>
      <c r="B57" s="64">
        <v>58468</v>
      </c>
      <c r="C57" s="64">
        <v>16264</v>
      </c>
      <c r="D57" s="64">
        <v>3859</v>
      </c>
      <c r="E57" s="64">
        <v>0</v>
      </c>
      <c r="F57" s="64">
        <v>3038</v>
      </c>
      <c r="G57" s="64">
        <v>100</v>
      </c>
      <c r="H57" s="64">
        <v>34</v>
      </c>
      <c r="I57" s="64">
        <v>13551</v>
      </c>
      <c r="J57" s="64">
        <v>8</v>
      </c>
      <c r="K57" s="64"/>
      <c r="L57" s="84"/>
      <c r="M57" s="84"/>
    </row>
    <row r="58" spans="1:13">
      <c r="A58" s="4" t="s">
        <v>90</v>
      </c>
      <c r="B58" s="64">
        <v>119379</v>
      </c>
      <c r="C58" s="64">
        <v>19101</v>
      </c>
      <c r="D58" s="64">
        <v>4808</v>
      </c>
      <c r="E58" s="64">
        <v>0</v>
      </c>
      <c r="F58" s="64">
        <v>9210</v>
      </c>
      <c r="G58" s="64">
        <v>798</v>
      </c>
      <c r="H58" s="64">
        <v>36546</v>
      </c>
      <c r="I58" s="64">
        <v>28544</v>
      </c>
      <c r="J58" s="64">
        <v>87</v>
      </c>
      <c r="K58" s="64"/>
      <c r="L58" s="84"/>
      <c r="M58" s="84"/>
    </row>
    <row r="59" spans="1:13">
      <c r="A59" s="4" t="s">
        <v>91</v>
      </c>
      <c r="B59" s="64">
        <v>357446</v>
      </c>
      <c r="C59" s="64">
        <v>130664</v>
      </c>
      <c r="D59" s="64">
        <v>41718</v>
      </c>
      <c r="E59" s="64">
        <v>0</v>
      </c>
      <c r="F59" s="64">
        <v>5160</v>
      </c>
      <c r="G59" s="64">
        <v>18269</v>
      </c>
      <c r="H59" s="64">
        <v>61721</v>
      </c>
      <c r="I59" s="64">
        <v>66262</v>
      </c>
      <c r="J59" s="64">
        <v>995</v>
      </c>
      <c r="K59" s="64"/>
      <c r="L59" s="84"/>
      <c r="M59" s="84"/>
    </row>
    <row r="60" spans="1:13">
      <c r="A60" s="4" t="s">
        <v>92</v>
      </c>
      <c r="B60" s="64">
        <v>32071</v>
      </c>
      <c r="C60" s="64">
        <v>21802</v>
      </c>
      <c r="D60" s="64">
        <v>502</v>
      </c>
      <c r="E60" s="64">
        <v>1550</v>
      </c>
      <c r="F60" s="64">
        <v>5819</v>
      </c>
      <c r="G60" s="64">
        <v>3373</v>
      </c>
      <c r="H60" s="64">
        <v>4390</v>
      </c>
      <c r="I60" s="64">
        <v>8571</v>
      </c>
      <c r="J60" s="64">
        <v>838</v>
      </c>
      <c r="K60" s="64"/>
      <c r="L60" s="84"/>
      <c r="M60" s="84"/>
    </row>
    <row r="61" spans="1:13">
      <c r="A61" s="4" t="s">
        <v>93</v>
      </c>
      <c r="B61" s="64">
        <v>33185</v>
      </c>
      <c r="C61" s="64">
        <v>11840</v>
      </c>
      <c r="D61" s="64">
        <v>2329</v>
      </c>
      <c r="E61" s="64">
        <v>0</v>
      </c>
      <c r="F61" s="64">
        <v>4597</v>
      </c>
      <c r="G61" s="64">
        <v>1969</v>
      </c>
      <c r="H61" s="64">
        <v>25937</v>
      </c>
      <c r="I61" s="64">
        <v>6838</v>
      </c>
      <c r="J61" s="64">
        <v>6337</v>
      </c>
      <c r="K61" s="64"/>
      <c r="L61" s="84"/>
      <c r="M61" s="84"/>
    </row>
    <row r="62" spans="1:13">
      <c r="A62" s="4" t="s">
        <v>94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/>
      <c r="L62" s="84"/>
      <c r="M62" s="84"/>
    </row>
    <row r="63" spans="1:13">
      <c r="A63" s="4" t="s">
        <v>95</v>
      </c>
      <c r="B63" s="64">
        <v>1638</v>
      </c>
      <c r="C63" s="64">
        <v>4560</v>
      </c>
      <c r="D63" s="64">
        <v>40</v>
      </c>
      <c r="E63" s="64">
        <v>0</v>
      </c>
      <c r="F63" s="64">
        <v>81</v>
      </c>
      <c r="G63" s="64">
        <v>5</v>
      </c>
      <c r="H63" s="64">
        <v>0</v>
      </c>
      <c r="I63" s="64">
        <v>296</v>
      </c>
      <c r="J63" s="64">
        <v>5</v>
      </c>
      <c r="K63" s="64"/>
      <c r="L63" s="84"/>
      <c r="M63" s="84"/>
    </row>
    <row r="64" spans="1:13">
      <c r="A64" s="4" t="s">
        <v>96</v>
      </c>
      <c r="B64" s="64">
        <v>33243</v>
      </c>
      <c r="C64" s="64">
        <v>6230</v>
      </c>
      <c r="D64" s="64">
        <v>369</v>
      </c>
      <c r="E64" s="64">
        <v>0</v>
      </c>
      <c r="F64" s="64">
        <v>3034</v>
      </c>
      <c r="G64" s="64">
        <v>35</v>
      </c>
      <c r="H64" s="64">
        <v>13747</v>
      </c>
      <c r="I64" s="64">
        <v>4894</v>
      </c>
      <c r="J64" s="64">
        <v>0</v>
      </c>
      <c r="K64" s="64"/>
      <c r="L64" s="84"/>
      <c r="M64" s="84"/>
    </row>
    <row r="65" spans="1:13">
      <c r="A65" s="4" t="s">
        <v>97</v>
      </c>
      <c r="B65" s="64">
        <v>14056</v>
      </c>
      <c r="C65" s="64">
        <v>1807</v>
      </c>
      <c r="D65" s="64">
        <v>3</v>
      </c>
      <c r="E65" s="64">
        <v>1031</v>
      </c>
      <c r="F65" s="64">
        <v>0</v>
      </c>
      <c r="G65" s="64">
        <v>32</v>
      </c>
      <c r="H65" s="64">
        <v>6855</v>
      </c>
      <c r="I65" s="64">
        <v>1833</v>
      </c>
      <c r="J65" s="64">
        <v>0</v>
      </c>
      <c r="K65" s="64"/>
      <c r="L65" s="84"/>
      <c r="M65" s="84"/>
    </row>
    <row r="66" spans="1:13" ht="27" customHeight="1">
      <c r="A66" s="32" t="s">
        <v>98</v>
      </c>
      <c r="B66" s="64">
        <v>13314</v>
      </c>
      <c r="C66" s="64">
        <v>2106</v>
      </c>
      <c r="D66" s="64">
        <v>50</v>
      </c>
      <c r="E66" s="64">
        <v>0</v>
      </c>
      <c r="F66" s="64">
        <v>2246</v>
      </c>
      <c r="G66" s="64">
        <v>2</v>
      </c>
      <c r="H66" s="64">
        <v>2623</v>
      </c>
      <c r="I66" s="64">
        <v>2516</v>
      </c>
      <c r="J66" s="64">
        <v>391</v>
      </c>
      <c r="K66" s="64"/>
      <c r="L66" s="84"/>
      <c r="M66" s="84"/>
    </row>
    <row r="67" spans="1:13">
      <c r="A67" s="4" t="s">
        <v>99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/>
      <c r="L67" s="84"/>
      <c r="M67" s="84"/>
    </row>
    <row r="68" spans="1:13">
      <c r="A68" s="4" t="s">
        <v>100</v>
      </c>
      <c r="B68" s="64">
        <v>61669</v>
      </c>
      <c r="C68" s="64">
        <v>42939</v>
      </c>
      <c r="D68" s="64">
        <v>5267</v>
      </c>
      <c r="E68" s="64">
        <v>0</v>
      </c>
      <c r="F68" s="64">
        <v>1485</v>
      </c>
      <c r="G68" s="64">
        <v>590</v>
      </c>
      <c r="H68" s="64">
        <v>19881</v>
      </c>
      <c r="I68" s="64">
        <v>9482</v>
      </c>
      <c r="J68" s="64">
        <v>66</v>
      </c>
      <c r="K68" s="64"/>
      <c r="L68" s="84"/>
      <c r="M68" s="84"/>
    </row>
    <row r="69" spans="1:13">
      <c r="A69" s="4" t="s">
        <v>101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/>
      <c r="L69" s="84"/>
      <c r="M69" s="84"/>
    </row>
    <row r="70" spans="1:13">
      <c r="A70" s="4" t="s">
        <v>102</v>
      </c>
      <c r="B70" s="64">
        <v>14571</v>
      </c>
      <c r="C70" s="64">
        <v>4462</v>
      </c>
      <c r="D70" s="64">
        <v>407</v>
      </c>
      <c r="E70" s="64">
        <v>0</v>
      </c>
      <c r="F70" s="64">
        <v>1843</v>
      </c>
      <c r="G70" s="64">
        <v>28</v>
      </c>
      <c r="H70" s="64">
        <v>7584</v>
      </c>
      <c r="I70" s="64">
        <v>4006</v>
      </c>
      <c r="J70" s="64">
        <v>69</v>
      </c>
      <c r="K70" s="64"/>
      <c r="L70" s="84"/>
      <c r="M70" s="84"/>
    </row>
    <row r="71" spans="1:13">
      <c r="A71" s="4" t="s">
        <v>103</v>
      </c>
      <c r="B71" s="64">
        <v>411634</v>
      </c>
      <c r="C71" s="64">
        <v>67478</v>
      </c>
      <c r="D71" s="64">
        <v>44466</v>
      </c>
      <c r="E71" s="64">
        <v>0</v>
      </c>
      <c r="F71" s="64">
        <v>17260</v>
      </c>
      <c r="G71" s="64">
        <v>24054</v>
      </c>
      <c r="H71" s="64">
        <v>117060</v>
      </c>
      <c r="I71" s="64">
        <v>62055</v>
      </c>
      <c r="J71" s="64">
        <v>0</v>
      </c>
      <c r="K71" s="64"/>
      <c r="L71" s="84"/>
      <c r="M71" s="84"/>
    </row>
    <row r="72" spans="1:13">
      <c r="A72" s="4" t="s">
        <v>104</v>
      </c>
      <c r="B72" s="64">
        <v>19185</v>
      </c>
      <c r="C72" s="64">
        <v>5372</v>
      </c>
      <c r="D72" s="64">
        <v>266</v>
      </c>
      <c r="E72" s="64">
        <v>0</v>
      </c>
      <c r="F72" s="64">
        <v>2720</v>
      </c>
      <c r="G72" s="64">
        <v>146</v>
      </c>
      <c r="H72" s="64">
        <v>11310</v>
      </c>
      <c r="I72" s="64">
        <v>3609</v>
      </c>
      <c r="J72" s="64">
        <v>3</v>
      </c>
      <c r="K72" s="64"/>
      <c r="L72" s="84"/>
      <c r="M72" s="84"/>
    </row>
    <row r="73" spans="1:13">
      <c r="A73" s="4" t="s">
        <v>105</v>
      </c>
      <c r="B73" s="64">
        <v>113017</v>
      </c>
      <c r="C73" s="64">
        <v>16950</v>
      </c>
      <c r="D73" s="64">
        <v>2193</v>
      </c>
      <c r="E73" s="64">
        <v>19</v>
      </c>
      <c r="F73" s="64">
        <v>6080</v>
      </c>
      <c r="G73" s="64">
        <v>1473</v>
      </c>
      <c r="H73" s="64">
        <v>59264</v>
      </c>
      <c r="I73" s="64">
        <v>23089</v>
      </c>
      <c r="J73" s="64">
        <v>0</v>
      </c>
      <c r="K73" s="64"/>
      <c r="L73" s="84"/>
      <c r="M73" s="84"/>
    </row>
    <row r="74" spans="1:13">
      <c r="A74" s="4" t="s">
        <v>106</v>
      </c>
      <c r="B74" s="64">
        <v>55349</v>
      </c>
      <c r="C74" s="64">
        <v>4359</v>
      </c>
      <c r="D74" s="64">
        <v>1374</v>
      </c>
      <c r="E74" s="64">
        <v>0</v>
      </c>
      <c r="F74" s="64">
        <v>3221</v>
      </c>
      <c r="G74" s="64">
        <v>157</v>
      </c>
      <c r="H74" s="64">
        <v>32890</v>
      </c>
      <c r="I74" s="64">
        <v>9903</v>
      </c>
      <c r="J74" s="64">
        <v>159</v>
      </c>
      <c r="K74" s="64"/>
      <c r="L74" s="84"/>
      <c r="M74" s="84"/>
    </row>
    <row r="75" spans="1:13">
      <c r="A75" s="4" t="s">
        <v>107</v>
      </c>
      <c r="B75" s="64">
        <v>57345</v>
      </c>
      <c r="C75" s="64">
        <v>16407</v>
      </c>
      <c r="D75" s="64">
        <v>1616</v>
      </c>
      <c r="E75" s="64">
        <v>0</v>
      </c>
      <c r="F75" s="64">
        <v>3933</v>
      </c>
      <c r="G75" s="64">
        <v>369</v>
      </c>
      <c r="H75" s="64">
        <v>31197</v>
      </c>
      <c r="I75" s="64">
        <v>9714</v>
      </c>
      <c r="J75" s="64">
        <v>552</v>
      </c>
      <c r="K75" s="64"/>
      <c r="L75" s="84"/>
      <c r="M75" s="84"/>
    </row>
    <row r="76" spans="1:13">
      <c r="A76" s="4" t="s">
        <v>108</v>
      </c>
      <c r="B76" s="64">
        <v>28086</v>
      </c>
      <c r="C76" s="64">
        <v>8948</v>
      </c>
      <c r="D76" s="64">
        <v>2015</v>
      </c>
      <c r="E76" s="64">
        <v>0</v>
      </c>
      <c r="F76" s="64">
        <v>1885</v>
      </c>
      <c r="G76" s="64">
        <v>2361</v>
      </c>
      <c r="H76" s="64">
        <v>263</v>
      </c>
      <c r="I76" s="64">
        <v>6869</v>
      </c>
      <c r="J76" s="64">
        <v>10</v>
      </c>
      <c r="K76" s="64"/>
      <c r="L76" s="84"/>
      <c r="M76" s="84"/>
    </row>
    <row r="77" spans="1:13">
      <c r="A77" s="4" t="s">
        <v>109</v>
      </c>
      <c r="B77" s="64">
        <v>84285</v>
      </c>
      <c r="C77" s="64">
        <v>19330</v>
      </c>
      <c r="D77" s="64">
        <v>2052</v>
      </c>
      <c r="E77" s="64">
        <v>0</v>
      </c>
      <c r="F77" s="64">
        <v>4393</v>
      </c>
      <c r="G77" s="64">
        <v>946</v>
      </c>
      <c r="H77" s="64">
        <v>45577</v>
      </c>
      <c r="I77" s="64">
        <v>15114</v>
      </c>
      <c r="J77" s="64">
        <v>0</v>
      </c>
      <c r="K77" s="64"/>
      <c r="L77" s="84"/>
      <c r="M77" s="84"/>
    </row>
    <row r="78" spans="1:13">
      <c r="A78" s="4" t="s">
        <v>110</v>
      </c>
      <c r="B78" s="64">
        <v>95008</v>
      </c>
      <c r="C78" s="64">
        <v>19452</v>
      </c>
      <c r="D78" s="64">
        <v>34685</v>
      </c>
      <c r="E78" s="64">
        <v>0</v>
      </c>
      <c r="F78" s="64">
        <v>6958</v>
      </c>
      <c r="G78" s="64">
        <v>28275</v>
      </c>
      <c r="H78" s="64">
        <v>16688</v>
      </c>
      <c r="I78" s="64">
        <v>7283</v>
      </c>
      <c r="J78" s="64">
        <v>127</v>
      </c>
      <c r="K78" s="64"/>
      <c r="L78" s="84"/>
      <c r="M78" s="84"/>
    </row>
    <row r="79" spans="1:13" ht="27" customHeight="1">
      <c r="A79" s="32" t="s">
        <v>111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/>
      <c r="L79" s="84"/>
      <c r="M79" s="84"/>
    </row>
    <row r="80" spans="1:13">
      <c r="A80" s="4" t="s">
        <v>112</v>
      </c>
      <c r="B80" s="64">
        <v>13029</v>
      </c>
      <c r="C80" s="64">
        <v>5181</v>
      </c>
      <c r="D80" s="64">
        <v>110</v>
      </c>
      <c r="E80" s="64">
        <v>2415</v>
      </c>
      <c r="F80" s="64">
        <v>715</v>
      </c>
      <c r="G80" s="64">
        <v>1</v>
      </c>
      <c r="H80" s="64">
        <v>5541</v>
      </c>
      <c r="I80" s="64">
        <v>2388</v>
      </c>
      <c r="J80" s="64">
        <v>0</v>
      </c>
      <c r="K80" s="64"/>
      <c r="L80" s="84"/>
      <c r="M80" s="84"/>
    </row>
    <row r="81" spans="1:13">
      <c r="A81" s="4" t="s">
        <v>113</v>
      </c>
      <c r="B81" s="64">
        <v>100815</v>
      </c>
      <c r="C81" s="64">
        <v>27746</v>
      </c>
      <c r="D81" s="64">
        <v>4545</v>
      </c>
      <c r="E81" s="64">
        <v>-69</v>
      </c>
      <c r="F81" s="64">
        <v>4754</v>
      </c>
      <c r="G81" s="64">
        <v>2140</v>
      </c>
      <c r="H81" s="64">
        <v>61048</v>
      </c>
      <c r="I81" s="64">
        <v>17088</v>
      </c>
      <c r="J81" s="64">
        <v>4</v>
      </c>
      <c r="K81" s="64"/>
      <c r="L81" s="84"/>
      <c r="M81" s="84"/>
    </row>
    <row r="82" spans="1:13">
      <c r="A82" s="4" t="s">
        <v>114</v>
      </c>
      <c r="B82" s="64">
        <v>28089</v>
      </c>
      <c r="C82" s="64">
        <v>3054</v>
      </c>
      <c r="D82" s="64">
        <v>781</v>
      </c>
      <c r="E82" s="64">
        <v>2130</v>
      </c>
      <c r="F82" s="64">
        <v>52</v>
      </c>
      <c r="G82" s="64">
        <v>463</v>
      </c>
      <c r="H82" s="64">
        <v>5682</v>
      </c>
      <c r="I82" s="64">
        <v>2987</v>
      </c>
      <c r="J82" s="64">
        <v>252</v>
      </c>
      <c r="K82" s="64"/>
      <c r="L82" s="84"/>
      <c r="M82" s="84"/>
    </row>
    <row r="83" spans="1:13">
      <c r="A83" s="4" t="s">
        <v>115</v>
      </c>
      <c r="B83" s="64">
        <v>43519</v>
      </c>
      <c r="C83" s="64">
        <v>4610</v>
      </c>
      <c r="D83" s="64">
        <v>1910</v>
      </c>
      <c r="E83" s="64">
        <v>0</v>
      </c>
      <c r="F83" s="64">
        <v>2830</v>
      </c>
      <c r="G83" s="64">
        <v>95</v>
      </c>
      <c r="H83" s="64">
        <v>14191</v>
      </c>
      <c r="I83" s="64">
        <v>5706</v>
      </c>
      <c r="J83" s="64">
        <v>286</v>
      </c>
      <c r="K83" s="64"/>
      <c r="L83" s="84"/>
      <c r="M83" s="84"/>
    </row>
    <row r="84" spans="1:13">
      <c r="A84" s="4" t="s">
        <v>116</v>
      </c>
      <c r="B84" s="64">
        <v>19907</v>
      </c>
      <c r="C84" s="64">
        <v>4775</v>
      </c>
      <c r="D84" s="64">
        <v>629</v>
      </c>
      <c r="E84" s="64">
        <v>1363</v>
      </c>
      <c r="F84" s="64">
        <v>1834</v>
      </c>
      <c r="G84" s="64">
        <v>19</v>
      </c>
      <c r="H84" s="64">
        <v>3890</v>
      </c>
      <c r="I84" s="64">
        <v>3239</v>
      </c>
      <c r="J84" s="64">
        <v>142</v>
      </c>
      <c r="K84" s="64"/>
      <c r="L84" s="84"/>
      <c r="M84" s="84"/>
    </row>
    <row r="85" spans="1:13">
      <c r="A85" s="4" t="s">
        <v>117</v>
      </c>
      <c r="B85" s="64">
        <v>259476</v>
      </c>
      <c r="C85" s="64">
        <v>65215</v>
      </c>
      <c r="D85" s="64">
        <v>10383</v>
      </c>
      <c r="E85" s="64">
        <v>0</v>
      </c>
      <c r="F85" s="64">
        <v>13052</v>
      </c>
      <c r="G85" s="64">
        <v>2327</v>
      </c>
      <c r="H85" s="64">
        <v>74665</v>
      </c>
      <c r="I85" s="64">
        <v>38848</v>
      </c>
      <c r="J85" s="64">
        <v>3356</v>
      </c>
      <c r="K85" s="64"/>
      <c r="L85" s="84"/>
      <c r="M85" s="84"/>
    </row>
    <row r="86" spans="1:13">
      <c r="A86" s="4" t="s">
        <v>118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/>
      <c r="L86" s="84"/>
      <c r="M86" s="84"/>
    </row>
    <row r="87" spans="1:13" ht="27" customHeight="1">
      <c r="A87" s="32" t="s">
        <v>119</v>
      </c>
      <c r="B87" s="64">
        <v>39200</v>
      </c>
      <c r="C87" s="64">
        <v>7786</v>
      </c>
      <c r="D87" s="64">
        <v>557</v>
      </c>
      <c r="E87" s="64">
        <v>0</v>
      </c>
      <c r="F87" s="64">
        <v>2785</v>
      </c>
      <c r="G87" s="64">
        <v>6</v>
      </c>
      <c r="H87" s="64">
        <v>11135</v>
      </c>
      <c r="I87" s="64">
        <v>5320</v>
      </c>
      <c r="J87" s="64">
        <v>0</v>
      </c>
      <c r="K87" s="64"/>
      <c r="L87" s="84"/>
      <c r="M87" s="84"/>
    </row>
    <row r="88" spans="1:13">
      <c r="A88" s="4" t="s">
        <v>120</v>
      </c>
      <c r="B88" s="64">
        <v>38859</v>
      </c>
      <c r="C88" s="64">
        <v>989</v>
      </c>
      <c r="D88" s="64">
        <v>601</v>
      </c>
      <c r="E88" s="64">
        <v>0</v>
      </c>
      <c r="F88" s="64">
        <v>913</v>
      </c>
      <c r="G88" s="64">
        <v>114</v>
      </c>
      <c r="H88" s="64">
        <v>12697</v>
      </c>
      <c r="I88" s="64">
        <v>4324</v>
      </c>
      <c r="J88" s="64">
        <v>788</v>
      </c>
      <c r="K88" s="64"/>
      <c r="L88" s="84"/>
      <c r="M88" s="84"/>
    </row>
    <row r="89" spans="1:13">
      <c r="A89" s="4" t="s">
        <v>121</v>
      </c>
      <c r="B89" s="64">
        <v>50606</v>
      </c>
      <c r="C89" s="64">
        <v>9753</v>
      </c>
      <c r="D89" s="64">
        <v>321</v>
      </c>
      <c r="E89" s="64">
        <v>104</v>
      </c>
      <c r="F89" s="64">
        <v>5353</v>
      </c>
      <c r="G89" s="64">
        <v>442</v>
      </c>
      <c r="H89" s="64">
        <v>10046</v>
      </c>
      <c r="I89" s="64">
        <v>8015</v>
      </c>
      <c r="J89" s="64">
        <v>0</v>
      </c>
      <c r="K89" s="64"/>
      <c r="L89" s="84"/>
      <c r="M89" s="84"/>
    </row>
    <row r="90" spans="1:13">
      <c r="A90" s="4" t="s">
        <v>122</v>
      </c>
      <c r="B90" s="64">
        <v>20482</v>
      </c>
      <c r="C90" s="64">
        <v>1972</v>
      </c>
      <c r="D90" s="64">
        <v>350</v>
      </c>
      <c r="E90" s="64">
        <v>0</v>
      </c>
      <c r="F90" s="64">
        <v>2027</v>
      </c>
      <c r="G90" s="64">
        <v>0</v>
      </c>
      <c r="H90" s="64">
        <v>8647</v>
      </c>
      <c r="I90" s="64">
        <v>3097</v>
      </c>
      <c r="J90" s="64">
        <v>0</v>
      </c>
      <c r="K90" s="64"/>
      <c r="L90" s="84"/>
      <c r="M90" s="84"/>
    </row>
    <row r="91" spans="1:13">
      <c r="A91" s="4" t="s">
        <v>123</v>
      </c>
      <c r="B91" s="64">
        <v>265838</v>
      </c>
      <c r="C91" s="64">
        <v>36930</v>
      </c>
      <c r="D91" s="64">
        <v>26585</v>
      </c>
      <c r="E91" s="64">
        <v>0</v>
      </c>
      <c r="F91" s="64">
        <v>4582</v>
      </c>
      <c r="G91" s="64">
        <v>5127</v>
      </c>
      <c r="H91" s="64">
        <v>75142</v>
      </c>
      <c r="I91" s="64">
        <v>35362</v>
      </c>
      <c r="J91" s="64">
        <v>1425</v>
      </c>
      <c r="K91" s="64"/>
      <c r="L91" s="84"/>
      <c r="M91" s="84"/>
    </row>
    <row r="92" spans="1:13">
      <c r="A92" s="4" t="s">
        <v>124</v>
      </c>
      <c r="B92" s="64">
        <v>50055</v>
      </c>
      <c r="C92" s="64">
        <v>6275</v>
      </c>
      <c r="D92" s="64">
        <v>237</v>
      </c>
      <c r="E92" s="64">
        <v>1773</v>
      </c>
      <c r="F92" s="64">
        <v>0</v>
      </c>
      <c r="G92" s="64">
        <v>0</v>
      </c>
      <c r="H92" s="64">
        <v>21163</v>
      </c>
      <c r="I92" s="64">
        <v>7267</v>
      </c>
      <c r="J92" s="64">
        <v>0</v>
      </c>
      <c r="K92" s="64"/>
      <c r="L92" s="84"/>
      <c r="M92" s="84"/>
    </row>
    <row r="93" spans="1:13">
      <c r="A93" s="4" t="s">
        <v>125</v>
      </c>
      <c r="B93" s="64">
        <v>37176</v>
      </c>
      <c r="C93" s="64">
        <v>10966</v>
      </c>
      <c r="D93" s="64">
        <v>580</v>
      </c>
      <c r="E93" s="64">
        <v>0</v>
      </c>
      <c r="F93" s="64">
        <v>2572</v>
      </c>
      <c r="G93" s="64">
        <v>0</v>
      </c>
      <c r="H93" s="64">
        <v>6108</v>
      </c>
      <c r="I93" s="64">
        <v>10595</v>
      </c>
      <c r="J93" s="64">
        <v>0</v>
      </c>
      <c r="K93" s="64"/>
      <c r="L93" s="84"/>
      <c r="M93" s="84"/>
    </row>
    <row r="94" spans="1:13">
      <c r="A94" s="4" t="s">
        <v>126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/>
      <c r="L94" s="84"/>
      <c r="M94" s="84"/>
    </row>
    <row r="95" spans="1:13">
      <c r="A95" s="4" t="s">
        <v>127</v>
      </c>
      <c r="B95" s="64">
        <v>64180</v>
      </c>
      <c r="C95" s="64">
        <v>16713</v>
      </c>
      <c r="D95" s="64">
        <v>1978</v>
      </c>
      <c r="E95" s="64">
        <v>0</v>
      </c>
      <c r="F95" s="64">
        <v>2945</v>
      </c>
      <c r="G95" s="64">
        <v>67</v>
      </c>
      <c r="H95" s="64">
        <v>19767</v>
      </c>
      <c r="I95" s="64">
        <v>11507</v>
      </c>
      <c r="J95" s="64">
        <v>0</v>
      </c>
      <c r="K95" s="64"/>
      <c r="L95" s="84"/>
      <c r="M95" s="84"/>
    </row>
    <row r="96" spans="1:13">
      <c r="A96" s="4" t="s">
        <v>128</v>
      </c>
      <c r="B96" s="64">
        <v>17057</v>
      </c>
      <c r="C96" s="64">
        <v>757</v>
      </c>
      <c r="D96" s="64">
        <v>118</v>
      </c>
      <c r="E96" s="64">
        <v>1426</v>
      </c>
      <c r="F96" s="64">
        <v>479</v>
      </c>
      <c r="G96" s="64">
        <v>0</v>
      </c>
      <c r="H96" s="64">
        <v>3141</v>
      </c>
      <c r="I96" s="64">
        <v>3000</v>
      </c>
      <c r="J96" s="64">
        <v>0</v>
      </c>
      <c r="K96" s="64"/>
      <c r="L96" s="84"/>
      <c r="M96" s="84"/>
    </row>
    <row r="97" spans="1:13">
      <c r="A97" s="4" t="s">
        <v>129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/>
      <c r="L97" s="84"/>
      <c r="M97" s="84"/>
    </row>
    <row r="98" spans="1:13">
      <c r="A98" s="4" t="s">
        <v>130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/>
      <c r="L98" s="84"/>
      <c r="M98" s="84"/>
    </row>
    <row r="99" spans="1:13" ht="27" customHeight="1">
      <c r="A99" s="32" t="s">
        <v>131</v>
      </c>
      <c r="B99" s="64">
        <v>130040</v>
      </c>
      <c r="C99" s="64">
        <v>42688</v>
      </c>
      <c r="D99" s="64">
        <v>26290</v>
      </c>
      <c r="E99" s="64">
        <v>0</v>
      </c>
      <c r="F99" s="64">
        <v>6176</v>
      </c>
      <c r="G99" s="64">
        <v>27756</v>
      </c>
      <c r="H99" s="64">
        <v>45631</v>
      </c>
      <c r="I99" s="64">
        <v>34236</v>
      </c>
      <c r="J99" s="64">
        <v>0</v>
      </c>
      <c r="K99" s="64"/>
      <c r="L99" s="84"/>
      <c r="M99" s="84"/>
    </row>
    <row r="100" spans="1:13" ht="27" customHeight="1">
      <c r="A100" s="32" t="s">
        <v>132</v>
      </c>
      <c r="B100" s="64">
        <v>128237</v>
      </c>
      <c r="C100" s="64">
        <v>19561</v>
      </c>
      <c r="D100" s="64">
        <v>4095</v>
      </c>
      <c r="E100" s="64">
        <v>0</v>
      </c>
      <c r="F100" s="64">
        <v>6299</v>
      </c>
      <c r="G100" s="64">
        <v>388</v>
      </c>
      <c r="H100" s="64">
        <v>30258</v>
      </c>
      <c r="I100" s="64">
        <v>14206</v>
      </c>
      <c r="J100" s="64">
        <v>1042</v>
      </c>
      <c r="K100" s="64"/>
      <c r="L100" s="84"/>
      <c r="M100" s="84"/>
    </row>
    <row r="101" spans="1:13">
      <c r="A101" s="4" t="s">
        <v>133</v>
      </c>
      <c r="B101" s="64">
        <v>190584</v>
      </c>
      <c r="C101" s="64">
        <v>31978</v>
      </c>
      <c r="D101" s="64">
        <v>10190</v>
      </c>
      <c r="E101" s="64">
        <v>828</v>
      </c>
      <c r="F101" s="64">
        <v>13085</v>
      </c>
      <c r="G101" s="64">
        <v>3511</v>
      </c>
      <c r="H101" s="64">
        <v>39426</v>
      </c>
      <c r="I101" s="64">
        <v>26263</v>
      </c>
      <c r="J101" s="64">
        <v>1562</v>
      </c>
      <c r="K101" s="64"/>
      <c r="L101" s="84"/>
      <c r="M101" s="84"/>
    </row>
    <row r="102" spans="1:13">
      <c r="A102" s="4" t="s">
        <v>134</v>
      </c>
      <c r="B102" s="64">
        <v>52008</v>
      </c>
      <c r="C102" s="64">
        <v>9176</v>
      </c>
      <c r="D102" s="64">
        <v>2167</v>
      </c>
      <c r="E102" s="64">
        <v>0</v>
      </c>
      <c r="F102" s="64">
        <v>3369</v>
      </c>
      <c r="G102" s="64">
        <v>3003</v>
      </c>
      <c r="H102" s="64">
        <v>25424</v>
      </c>
      <c r="I102" s="64">
        <v>8002</v>
      </c>
      <c r="J102" s="64">
        <v>51</v>
      </c>
      <c r="K102" s="64"/>
      <c r="L102" s="84"/>
      <c r="M102" s="84"/>
    </row>
    <row r="103" spans="1:13">
      <c r="A103" s="4" t="s">
        <v>135</v>
      </c>
      <c r="B103" s="64">
        <v>77123</v>
      </c>
      <c r="C103" s="64">
        <v>22954</v>
      </c>
      <c r="D103" s="64">
        <v>976</v>
      </c>
      <c r="E103" s="64">
        <v>0</v>
      </c>
      <c r="F103" s="64">
        <v>4477</v>
      </c>
      <c r="G103" s="64">
        <v>1</v>
      </c>
      <c r="H103" s="64">
        <v>29051</v>
      </c>
      <c r="I103" s="64">
        <v>11277</v>
      </c>
      <c r="J103" s="64">
        <v>0</v>
      </c>
      <c r="K103" s="64"/>
      <c r="L103" s="84"/>
      <c r="M103" s="84"/>
    </row>
    <row r="104" spans="1:13">
      <c r="A104" s="4" t="s">
        <v>136</v>
      </c>
      <c r="B104" s="64">
        <v>53604</v>
      </c>
      <c r="C104" s="64">
        <v>6219</v>
      </c>
      <c r="D104" s="64">
        <v>153</v>
      </c>
      <c r="E104" s="64">
        <v>0</v>
      </c>
      <c r="F104" s="64">
        <v>3452</v>
      </c>
      <c r="G104" s="64">
        <v>104</v>
      </c>
      <c r="H104" s="64">
        <v>20556</v>
      </c>
      <c r="I104" s="64">
        <v>7314</v>
      </c>
      <c r="J104" s="64">
        <v>474</v>
      </c>
      <c r="K104" s="64"/>
      <c r="L104" s="84"/>
      <c r="M104" s="84"/>
    </row>
    <row r="105" spans="1:13" ht="27" customHeight="1">
      <c r="A105" s="32" t="s">
        <v>137</v>
      </c>
      <c r="B105" s="64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/>
      <c r="L105" s="84"/>
      <c r="M105" s="84"/>
    </row>
    <row r="106" spans="1:13">
      <c r="A106" s="4" t="s">
        <v>138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/>
      <c r="L106" s="84"/>
      <c r="M106" s="84"/>
    </row>
    <row r="107" spans="1:13">
      <c r="A107" s="4" t="s">
        <v>139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/>
      <c r="L107" s="84"/>
      <c r="M107" s="84"/>
    </row>
    <row r="108" spans="1:13">
      <c r="A108" s="4" t="s">
        <v>140</v>
      </c>
      <c r="B108" s="64">
        <v>28021</v>
      </c>
      <c r="C108" s="64">
        <v>4421</v>
      </c>
      <c r="D108" s="64">
        <v>286</v>
      </c>
      <c r="E108" s="64">
        <v>0</v>
      </c>
      <c r="F108" s="64">
        <v>1580</v>
      </c>
      <c r="G108" s="64">
        <v>435</v>
      </c>
      <c r="H108" s="64">
        <v>19865</v>
      </c>
      <c r="I108" s="64">
        <v>6428</v>
      </c>
      <c r="J108" s="64">
        <v>-13</v>
      </c>
      <c r="K108" s="64"/>
      <c r="L108" s="84"/>
      <c r="M108" s="84"/>
    </row>
    <row r="109" spans="1:13">
      <c r="A109" s="4" t="s">
        <v>141</v>
      </c>
      <c r="B109" s="64">
        <v>126222</v>
      </c>
      <c r="C109" s="64">
        <v>15080</v>
      </c>
      <c r="D109" s="64">
        <v>3381</v>
      </c>
      <c r="E109" s="64">
        <v>0</v>
      </c>
      <c r="F109" s="64">
        <v>5530</v>
      </c>
      <c r="G109" s="64">
        <v>529</v>
      </c>
      <c r="H109" s="64">
        <v>48265</v>
      </c>
      <c r="I109" s="64">
        <v>19818</v>
      </c>
      <c r="J109" s="64">
        <v>3495</v>
      </c>
      <c r="K109" s="64"/>
      <c r="L109" s="84"/>
      <c r="M109" s="84"/>
    </row>
    <row r="110" spans="1:13">
      <c r="A110" s="4" t="s">
        <v>142</v>
      </c>
      <c r="B110" s="64">
        <v>196377</v>
      </c>
      <c r="C110" s="64">
        <v>75108</v>
      </c>
      <c r="D110" s="64">
        <v>28984</v>
      </c>
      <c r="E110" s="64">
        <v>0</v>
      </c>
      <c r="F110" s="64">
        <v>15600</v>
      </c>
      <c r="G110" s="64">
        <v>19058</v>
      </c>
      <c r="H110" s="64">
        <v>40864</v>
      </c>
      <c r="I110" s="64">
        <v>69146</v>
      </c>
      <c r="J110" s="64">
        <v>667</v>
      </c>
      <c r="K110" s="64"/>
      <c r="L110" s="84"/>
      <c r="M110" s="84"/>
    </row>
    <row r="111" spans="1:13">
      <c r="A111" s="4" t="s">
        <v>143</v>
      </c>
      <c r="B111" s="64">
        <v>140913</v>
      </c>
      <c r="C111" s="64">
        <v>34541</v>
      </c>
      <c r="D111" s="64">
        <v>2806</v>
      </c>
      <c r="E111" s="64">
        <v>0</v>
      </c>
      <c r="F111" s="64">
        <v>4427</v>
      </c>
      <c r="G111" s="64">
        <v>1878</v>
      </c>
      <c r="H111" s="64">
        <v>20422</v>
      </c>
      <c r="I111" s="64">
        <v>24084</v>
      </c>
      <c r="J111" s="64">
        <v>356</v>
      </c>
      <c r="K111" s="64"/>
      <c r="L111" s="84"/>
      <c r="M111" s="84"/>
    </row>
    <row r="112" spans="1:13">
      <c r="A112" s="4" t="s">
        <v>144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/>
      <c r="L112" s="84"/>
      <c r="M112" s="84"/>
    </row>
    <row r="113" spans="1:13">
      <c r="A113" s="4" t="s">
        <v>145</v>
      </c>
      <c r="B113" s="64">
        <v>29941</v>
      </c>
      <c r="C113" s="64">
        <v>1168</v>
      </c>
      <c r="D113" s="64">
        <v>714</v>
      </c>
      <c r="E113" s="64">
        <v>0</v>
      </c>
      <c r="F113" s="64">
        <v>5015</v>
      </c>
      <c r="G113" s="64">
        <v>87</v>
      </c>
      <c r="H113" s="64">
        <v>11502</v>
      </c>
      <c r="I113" s="64">
        <v>7298</v>
      </c>
      <c r="J113" s="64">
        <v>6</v>
      </c>
      <c r="K113" s="64"/>
      <c r="L113" s="84"/>
      <c r="M113" s="84"/>
    </row>
    <row r="114" spans="1:13">
      <c r="A114" s="4" t="s">
        <v>146</v>
      </c>
      <c r="B114" s="64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/>
      <c r="L114" s="84"/>
      <c r="M114" s="84"/>
    </row>
    <row r="115" spans="1:13">
      <c r="A115" s="4" t="s">
        <v>147</v>
      </c>
      <c r="B115" s="64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/>
      <c r="L115" s="84"/>
      <c r="M115" s="84"/>
    </row>
    <row r="116" spans="1:13">
      <c r="A116" s="4" t="s">
        <v>148</v>
      </c>
      <c r="B116" s="64">
        <v>244701</v>
      </c>
      <c r="C116" s="64">
        <v>43978</v>
      </c>
      <c r="D116" s="64">
        <v>8424</v>
      </c>
      <c r="E116" s="64">
        <v>178</v>
      </c>
      <c r="F116" s="64">
        <v>11389</v>
      </c>
      <c r="G116" s="64">
        <v>3811</v>
      </c>
      <c r="H116" s="64">
        <v>49885</v>
      </c>
      <c r="I116" s="64">
        <v>47990</v>
      </c>
      <c r="J116" s="64">
        <v>0</v>
      </c>
      <c r="K116" s="64"/>
      <c r="L116" s="84"/>
      <c r="M116" s="84"/>
    </row>
    <row r="117" spans="1:13">
      <c r="A117" s="4" t="s">
        <v>149</v>
      </c>
      <c r="B117" s="64">
        <v>45855</v>
      </c>
      <c r="C117" s="64">
        <v>11790</v>
      </c>
      <c r="D117" s="64">
        <v>74026</v>
      </c>
      <c r="E117" s="64">
        <v>1849</v>
      </c>
      <c r="F117" s="64">
        <v>0</v>
      </c>
      <c r="G117" s="64">
        <v>78924</v>
      </c>
      <c r="H117" s="64">
        <v>2609</v>
      </c>
      <c r="I117" s="64">
        <v>12449</v>
      </c>
      <c r="J117" s="64">
        <v>0</v>
      </c>
      <c r="K117" s="64"/>
      <c r="L117" s="84"/>
      <c r="M117" s="84"/>
    </row>
    <row r="118" spans="1:13">
      <c r="A118" s="4" t="s">
        <v>150</v>
      </c>
      <c r="B118" s="64">
        <v>105516</v>
      </c>
      <c r="C118" s="64">
        <v>27595</v>
      </c>
      <c r="D118" s="64">
        <v>28517</v>
      </c>
      <c r="E118" s="64">
        <v>0</v>
      </c>
      <c r="F118" s="64">
        <v>6060</v>
      </c>
      <c r="G118" s="64">
        <v>25263</v>
      </c>
      <c r="H118" s="64">
        <v>22168</v>
      </c>
      <c r="I118" s="64">
        <v>18495</v>
      </c>
      <c r="J118" s="64">
        <v>0</v>
      </c>
      <c r="K118" s="64"/>
      <c r="L118" s="84"/>
      <c r="M118" s="84"/>
    </row>
    <row r="119" spans="1:13">
      <c r="A119" s="4" t="s">
        <v>151</v>
      </c>
      <c r="B119" s="64">
        <v>11648</v>
      </c>
      <c r="C119" s="64">
        <v>16230</v>
      </c>
      <c r="D119" s="64">
        <v>3563</v>
      </c>
      <c r="E119" s="64">
        <v>1370</v>
      </c>
      <c r="F119" s="64">
        <v>0</v>
      </c>
      <c r="G119" s="64">
        <v>410</v>
      </c>
      <c r="H119" s="64">
        <v>0</v>
      </c>
      <c r="I119" s="64">
        <v>9879</v>
      </c>
      <c r="J119" s="64">
        <v>0</v>
      </c>
      <c r="K119" s="64"/>
      <c r="L119" s="84"/>
      <c r="M119" s="84"/>
    </row>
    <row r="120" spans="1:13">
      <c r="A120" s="4" t="s">
        <v>152</v>
      </c>
      <c r="B120" s="64">
        <v>246831</v>
      </c>
      <c r="C120" s="64">
        <v>85880</v>
      </c>
      <c r="D120" s="64">
        <v>7360</v>
      </c>
      <c r="E120" s="64">
        <v>0</v>
      </c>
      <c r="F120" s="64">
        <v>6260</v>
      </c>
      <c r="G120" s="64">
        <v>1102</v>
      </c>
      <c r="H120" s="64">
        <v>0</v>
      </c>
      <c r="I120" s="64">
        <v>57094</v>
      </c>
      <c r="J120" s="64">
        <v>2830</v>
      </c>
      <c r="K120" s="64"/>
      <c r="L120" s="84"/>
      <c r="M120" s="84"/>
    </row>
    <row r="121" spans="1:13">
      <c r="A121" s="4" t="s">
        <v>153</v>
      </c>
      <c r="B121" s="64">
        <v>680779</v>
      </c>
      <c r="C121" s="64">
        <v>97134</v>
      </c>
      <c r="D121" s="64">
        <v>74947</v>
      </c>
      <c r="E121" s="64">
        <v>0</v>
      </c>
      <c r="F121" s="64">
        <v>37012</v>
      </c>
      <c r="G121" s="64">
        <v>39279</v>
      </c>
      <c r="H121" s="64">
        <v>51665</v>
      </c>
      <c r="I121" s="64">
        <v>142693</v>
      </c>
      <c r="J121" s="64">
        <v>2243</v>
      </c>
      <c r="K121" s="64"/>
      <c r="L121" s="84"/>
      <c r="M121" s="84"/>
    </row>
    <row r="122" spans="1:13">
      <c r="A122" s="4" t="s">
        <v>154</v>
      </c>
      <c r="B122" s="64">
        <v>17927</v>
      </c>
      <c r="C122" s="64">
        <v>6012</v>
      </c>
      <c r="D122" s="64">
        <v>641</v>
      </c>
      <c r="E122" s="64">
        <v>0</v>
      </c>
      <c r="F122" s="64">
        <v>963</v>
      </c>
      <c r="G122" s="64">
        <v>169</v>
      </c>
      <c r="H122" s="64">
        <v>1640</v>
      </c>
      <c r="I122" s="64">
        <v>4917</v>
      </c>
      <c r="J122" s="64">
        <v>0</v>
      </c>
      <c r="K122" s="64"/>
      <c r="L122" s="84"/>
      <c r="M122" s="84"/>
    </row>
    <row r="123" spans="1:13">
      <c r="A123" s="4" t="s">
        <v>155</v>
      </c>
      <c r="B123" s="64">
        <v>8578</v>
      </c>
      <c r="C123" s="64">
        <v>2134</v>
      </c>
      <c r="D123" s="64">
        <v>1503</v>
      </c>
      <c r="E123" s="64">
        <v>0</v>
      </c>
      <c r="F123" s="64">
        <v>0</v>
      </c>
      <c r="G123" s="64">
        <v>0</v>
      </c>
      <c r="H123" s="64">
        <v>1416</v>
      </c>
      <c r="I123" s="64">
        <v>2051</v>
      </c>
      <c r="J123" s="64">
        <v>0</v>
      </c>
      <c r="K123" s="64"/>
      <c r="L123" s="84"/>
      <c r="M123" s="84"/>
    </row>
    <row r="124" spans="1:13">
      <c r="A124" s="4" t="s">
        <v>156</v>
      </c>
      <c r="B124" s="64">
        <v>42018</v>
      </c>
      <c r="C124" s="64">
        <v>4206</v>
      </c>
      <c r="D124" s="64">
        <v>42344</v>
      </c>
      <c r="E124" s="64">
        <v>0</v>
      </c>
      <c r="F124" s="64">
        <v>2933</v>
      </c>
      <c r="G124" s="64">
        <v>41795</v>
      </c>
      <c r="H124" s="64">
        <v>204</v>
      </c>
      <c r="I124" s="64">
        <v>13108</v>
      </c>
      <c r="J124" s="64">
        <v>3978</v>
      </c>
      <c r="K124" s="64"/>
      <c r="L124" s="84"/>
      <c r="M124" s="84"/>
    </row>
    <row r="125" spans="1:13">
      <c r="A125" s="4" t="s">
        <v>157</v>
      </c>
      <c r="B125" s="64">
        <v>34049</v>
      </c>
      <c r="C125" s="64">
        <v>11693</v>
      </c>
      <c r="D125" s="64">
        <v>2138</v>
      </c>
      <c r="E125" s="64">
        <v>1512</v>
      </c>
      <c r="F125" s="64">
        <v>0</v>
      </c>
      <c r="G125" s="64">
        <v>67</v>
      </c>
      <c r="H125" s="64">
        <v>101</v>
      </c>
      <c r="I125" s="64">
        <v>6506</v>
      </c>
      <c r="J125" s="64">
        <v>214</v>
      </c>
      <c r="K125" s="64"/>
      <c r="L125" s="84"/>
      <c r="M125" s="84"/>
    </row>
    <row r="126" spans="1:13">
      <c r="A126" s="4" t="s">
        <v>158</v>
      </c>
      <c r="B126" s="64">
        <v>21196</v>
      </c>
      <c r="C126" s="64">
        <v>1740</v>
      </c>
      <c r="D126" s="64">
        <v>1325</v>
      </c>
      <c r="E126" s="64">
        <v>710</v>
      </c>
      <c r="F126" s="64">
        <v>0</v>
      </c>
      <c r="G126" s="64">
        <v>4</v>
      </c>
      <c r="H126" s="64">
        <v>5211</v>
      </c>
      <c r="I126" s="64">
        <v>7684</v>
      </c>
      <c r="J126" s="64">
        <v>70</v>
      </c>
      <c r="K126" s="64"/>
      <c r="L126" s="84"/>
      <c r="M126" s="84"/>
    </row>
    <row r="127" spans="1:13">
      <c r="A127" s="4" t="s">
        <v>159</v>
      </c>
      <c r="B127" s="64">
        <v>8606</v>
      </c>
      <c r="C127" s="64">
        <v>33500</v>
      </c>
      <c r="D127" s="64">
        <v>962</v>
      </c>
      <c r="E127" s="64">
        <v>2289</v>
      </c>
      <c r="F127" s="64">
        <v>25</v>
      </c>
      <c r="G127" s="64">
        <v>270</v>
      </c>
      <c r="H127" s="64">
        <v>1339</v>
      </c>
      <c r="I127" s="64">
        <v>9432</v>
      </c>
      <c r="J127" s="64">
        <v>0</v>
      </c>
      <c r="K127" s="64"/>
      <c r="L127" s="84"/>
      <c r="M127" s="84"/>
    </row>
    <row r="128" spans="1:13">
      <c r="A128" s="4" t="s">
        <v>160</v>
      </c>
      <c r="B128" s="64">
        <v>45564</v>
      </c>
      <c r="C128" s="64">
        <v>11856</v>
      </c>
      <c r="D128" s="64">
        <v>657</v>
      </c>
      <c r="E128" s="64">
        <v>0</v>
      </c>
      <c r="F128" s="64">
        <v>3271</v>
      </c>
      <c r="G128" s="64">
        <v>44</v>
      </c>
      <c r="H128" s="64">
        <v>18244</v>
      </c>
      <c r="I128" s="64">
        <v>4299</v>
      </c>
      <c r="J128" s="64">
        <v>0</v>
      </c>
      <c r="K128" s="64"/>
      <c r="L128" s="84"/>
      <c r="M128" s="84"/>
    </row>
    <row r="129" spans="1:13">
      <c r="A129" s="4" t="s">
        <v>161</v>
      </c>
      <c r="B129" s="64">
        <v>23912</v>
      </c>
      <c r="C129" s="64">
        <v>8900</v>
      </c>
      <c r="D129" s="64">
        <v>529</v>
      </c>
      <c r="E129" s="64">
        <v>0</v>
      </c>
      <c r="F129" s="64">
        <v>2319</v>
      </c>
      <c r="G129" s="64">
        <v>41</v>
      </c>
      <c r="H129" s="64">
        <v>0</v>
      </c>
      <c r="I129" s="64">
        <v>8150</v>
      </c>
      <c r="J129" s="64">
        <v>0</v>
      </c>
      <c r="K129" s="64"/>
      <c r="L129" s="84"/>
      <c r="M129" s="84"/>
    </row>
    <row r="130" spans="1:13">
      <c r="A130" s="4" t="s">
        <v>162</v>
      </c>
      <c r="B130" s="64">
        <v>19285</v>
      </c>
      <c r="C130" s="64">
        <v>9076</v>
      </c>
      <c r="D130" s="64">
        <v>722</v>
      </c>
      <c r="E130" s="64">
        <v>1642</v>
      </c>
      <c r="F130" s="64">
        <v>0</v>
      </c>
      <c r="G130" s="64">
        <v>128</v>
      </c>
      <c r="H130" s="64">
        <v>94</v>
      </c>
      <c r="I130" s="64">
        <v>11644</v>
      </c>
      <c r="J130" s="64">
        <v>122</v>
      </c>
      <c r="K130" s="64"/>
      <c r="L130" s="84"/>
      <c r="M130" s="84"/>
    </row>
    <row r="131" spans="1:13">
      <c r="A131" s="4" t="s">
        <v>163</v>
      </c>
      <c r="B131" s="64">
        <v>91951</v>
      </c>
      <c r="C131" s="64">
        <v>19460</v>
      </c>
      <c r="D131" s="64">
        <v>1566</v>
      </c>
      <c r="E131" s="64">
        <v>0</v>
      </c>
      <c r="F131" s="64">
        <v>5622</v>
      </c>
      <c r="G131" s="64">
        <v>432</v>
      </c>
      <c r="H131" s="64">
        <v>28923</v>
      </c>
      <c r="I131" s="64">
        <v>22771</v>
      </c>
      <c r="J131" s="64">
        <v>0</v>
      </c>
      <c r="K131" s="64"/>
      <c r="L131" s="84"/>
      <c r="M131" s="84"/>
    </row>
    <row r="132" spans="1:13">
      <c r="A132" s="4" t="s">
        <v>164</v>
      </c>
      <c r="B132" s="64">
        <v>11195</v>
      </c>
      <c r="C132" s="64">
        <v>31988</v>
      </c>
      <c r="D132" s="64">
        <v>22321</v>
      </c>
      <c r="E132" s="64">
        <v>0</v>
      </c>
      <c r="F132" s="64">
        <v>2232</v>
      </c>
      <c r="G132" s="64">
        <v>20337</v>
      </c>
      <c r="H132" s="64">
        <v>0</v>
      </c>
      <c r="I132" s="64">
        <v>15270</v>
      </c>
      <c r="J132" s="64">
        <v>859</v>
      </c>
      <c r="K132" s="64"/>
      <c r="L132" s="84"/>
      <c r="M132" s="84"/>
    </row>
    <row r="133" spans="1:13">
      <c r="A133" s="4" t="s">
        <v>165</v>
      </c>
      <c r="B133" s="64">
        <v>59373</v>
      </c>
      <c r="C133" s="64">
        <v>14820</v>
      </c>
      <c r="D133" s="64">
        <v>12258</v>
      </c>
      <c r="E133" s="64">
        <v>0</v>
      </c>
      <c r="F133" s="64">
        <v>-561</v>
      </c>
      <c r="G133" s="64">
        <v>12162</v>
      </c>
      <c r="H133" s="64">
        <v>2835</v>
      </c>
      <c r="I133" s="64">
        <v>12017</v>
      </c>
      <c r="J133" s="64">
        <v>3755</v>
      </c>
      <c r="K133" s="64"/>
      <c r="L133" s="84"/>
      <c r="M133" s="84"/>
    </row>
    <row r="134" spans="1:13">
      <c r="A134" s="4" t="s">
        <v>166</v>
      </c>
      <c r="B134" s="64">
        <v>27304</v>
      </c>
      <c r="C134" s="64">
        <v>7717</v>
      </c>
      <c r="D134" s="64">
        <v>280</v>
      </c>
      <c r="E134" s="64">
        <v>1237</v>
      </c>
      <c r="F134" s="64">
        <v>0</v>
      </c>
      <c r="G134" s="64">
        <v>13</v>
      </c>
      <c r="H134" s="64">
        <v>7886</v>
      </c>
      <c r="I134" s="64">
        <v>5789</v>
      </c>
      <c r="J134" s="64">
        <v>0</v>
      </c>
      <c r="K134" s="64"/>
      <c r="L134" s="84"/>
      <c r="M134" s="84"/>
    </row>
    <row r="135" spans="1:13">
      <c r="A135" s="4" t="s">
        <v>167</v>
      </c>
      <c r="B135" s="64">
        <v>114569</v>
      </c>
      <c r="C135" s="64">
        <v>15474</v>
      </c>
      <c r="D135" s="64">
        <v>4707</v>
      </c>
      <c r="E135" s="64">
        <v>6781</v>
      </c>
      <c r="F135" s="64">
        <v>1202</v>
      </c>
      <c r="G135" s="64">
        <v>153</v>
      </c>
      <c r="H135" s="64">
        <v>49728</v>
      </c>
      <c r="I135" s="64">
        <v>23919</v>
      </c>
      <c r="J135" s="64">
        <v>2225</v>
      </c>
      <c r="K135" s="64"/>
      <c r="L135" s="84"/>
      <c r="M135" s="84"/>
    </row>
    <row r="136" spans="1:13">
      <c r="A136" s="4" t="s">
        <v>168</v>
      </c>
      <c r="B136" s="64">
        <v>29978</v>
      </c>
      <c r="C136" s="64">
        <v>31</v>
      </c>
      <c r="D136" s="64">
        <v>1172</v>
      </c>
      <c r="E136" s="64">
        <v>0</v>
      </c>
      <c r="F136" s="64">
        <v>2944</v>
      </c>
      <c r="G136" s="64">
        <v>131</v>
      </c>
      <c r="H136" s="64">
        <v>20672</v>
      </c>
      <c r="I136" s="64">
        <v>5883</v>
      </c>
      <c r="J136" s="64">
        <v>311</v>
      </c>
      <c r="K136" s="64"/>
      <c r="L136" s="84"/>
      <c r="M136" s="84"/>
    </row>
    <row r="137" spans="1:13">
      <c r="A137" s="4" t="s">
        <v>169</v>
      </c>
      <c r="B137" s="64">
        <v>33321</v>
      </c>
      <c r="C137" s="64">
        <v>16198</v>
      </c>
      <c r="D137" s="64">
        <v>842</v>
      </c>
      <c r="E137" s="64">
        <v>0</v>
      </c>
      <c r="F137" s="64">
        <v>3267</v>
      </c>
      <c r="G137" s="64">
        <v>305</v>
      </c>
      <c r="H137" s="64">
        <v>7488</v>
      </c>
      <c r="I137" s="64">
        <v>8916</v>
      </c>
      <c r="J137" s="64">
        <v>74</v>
      </c>
      <c r="K137" s="64"/>
      <c r="L137" s="84"/>
      <c r="M137" s="84"/>
    </row>
    <row r="138" spans="1:13" ht="27" customHeight="1">
      <c r="A138" s="32" t="s">
        <v>170</v>
      </c>
      <c r="B138" s="64">
        <v>14725</v>
      </c>
      <c r="C138" s="64">
        <v>163528</v>
      </c>
      <c r="D138" s="64">
        <v>6341</v>
      </c>
      <c r="E138" s="64">
        <v>0</v>
      </c>
      <c r="F138" s="64">
        <v>1185</v>
      </c>
      <c r="G138" s="64">
        <v>100</v>
      </c>
      <c r="H138" s="64">
        <v>0</v>
      </c>
      <c r="I138" s="64">
        <v>23112</v>
      </c>
      <c r="J138" s="64">
        <v>0</v>
      </c>
      <c r="K138" s="64"/>
      <c r="L138" s="84"/>
      <c r="M138" s="84"/>
    </row>
    <row r="139" spans="1:13">
      <c r="A139" s="4" t="s">
        <v>171</v>
      </c>
      <c r="B139" s="64">
        <v>230109</v>
      </c>
      <c r="C139" s="64">
        <v>108950</v>
      </c>
      <c r="D139" s="64">
        <v>25721</v>
      </c>
      <c r="E139" s="64">
        <v>0</v>
      </c>
      <c r="F139" s="64">
        <v>11365</v>
      </c>
      <c r="G139" s="64">
        <v>15967</v>
      </c>
      <c r="H139" s="64">
        <v>52738</v>
      </c>
      <c r="I139" s="64">
        <v>39696</v>
      </c>
      <c r="J139" s="64">
        <v>1712</v>
      </c>
      <c r="K139" s="64"/>
      <c r="L139" s="84"/>
      <c r="M139" s="84"/>
    </row>
    <row r="140" spans="1:13">
      <c r="A140" s="4" t="s">
        <v>172</v>
      </c>
      <c r="B140" s="64">
        <v>22724</v>
      </c>
      <c r="C140" s="64">
        <v>3930</v>
      </c>
      <c r="D140" s="64">
        <v>687</v>
      </c>
      <c r="E140" s="64">
        <v>0</v>
      </c>
      <c r="F140" s="64">
        <v>1895</v>
      </c>
      <c r="G140" s="64">
        <v>308</v>
      </c>
      <c r="H140" s="64">
        <v>9572</v>
      </c>
      <c r="I140" s="64">
        <v>3830</v>
      </c>
      <c r="J140" s="64">
        <v>0</v>
      </c>
      <c r="K140" s="64"/>
      <c r="L140" s="84"/>
      <c r="M140" s="84"/>
    </row>
    <row r="141" spans="1:13">
      <c r="A141" s="4" t="s">
        <v>173</v>
      </c>
      <c r="B141" s="64">
        <v>219187</v>
      </c>
      <c r="C141" s="64">
        <v>47021</v>
      </c>
      <c r="D141" s="64">
        <v>16140</v>
      </c>
      <c r="E141" s="64">
        <v>0</v>
      </c>
      <c r="F141" s="64">
        <v>9729</v>
      </c>
      <c r="G141" s="64">
        <v>3499</v>
      </c>
      <c r="H141" s="64">
        <v>58970</v>
      </c>
      <c r="I141" s="64">
        <v>25478</v>
      </c>
      <c r="J141" s="64">
        <v>1770</v>
      </c>
      <c r="K141" s="64"/>
      <c r="L141" s="84"/>
      <c r="M141" s="84"/>
    </row>
    <row r="142" spans="1:13">
      <c r="A142" s="4" t="s">
        <v>174</v>
      </c>
      <c r="B142" s="64">
        <v>74322</v>
      </c>
      <c r="C142" s="64">
        <v>7305</v>
      </c>
      <c r="D142" s="64">
        <v>1723</v>
      </c>
      <c r="E142" s="64">
        <v>4919</v>
      </c>
      <c r="F142" s="64">
        <v>6298</v>
      </c>
      <c r="G142" s="64">
        <v>1399</v>
      </c>
      <c r="H142" s="64">
        <v>35407</v>
      </c>
      <c r="I142" s="64">
        <v>15168</v>
      </c>
      <c r="J142" s="64">
        <v>264</v>
      </c>
      <c r="K142" s="64"/>
      <c r="L142" s="84"/>
      <c r="M142" s="84"/>
    </row>
    <row r="143" spans="1:13">
      <c r="A143" s="4" t="s">
        <v>175</v>
      </c>
      <c r="B143" s="64">
        <v>125330</v>
      </c>
      <c r="C143" s="64">
        <v>12910</v>
      </c>
      <c r="D143" s="64">
        <v>6865</v>
      </c>
      <c r="E143" s="64">
        <v>0</v>
      </c>
      <c r="F143" s="64">
        <v>6972</v>
      </c>
      <c r="G143" s="64">
        <v>848</v>
      </c>
      <c r="H143" s="64">
        <v>35780</v>
      </c>
      <c r="I143" s="64">
        <v>23054</v>
      </c>
      <c r="J143" s="64">
        <v>2353</v>
      </c>
      <c r="K143" s="64"/>
      <c r="L143" s="84"/>
      <c r="M143" s="84"/>
    </row>
    <row r="144" spans="1:13" ht="27" customHeight="1">
      <c r="A144" s="32" t="s">
        <v>176</v>
      </c>
      <c r="B144" s="64">
        <v>80694</v>
      </c>
      <c r="C144" s="64">
        <v>29117</v>
      </c>
      <c r="D144" s="64">
        <v>2742</v>
      </c>
      <c r="E144" s="64">
        <v>0</v>
      </c>
      <c r="F144" s="64">
        <v>9459</v>
      </c>
      <c r="G144" s="64">
        <v>427</v>
      </c>
      <c r="H144" s="64">
        <v>26160</v>
      </c>
      <c r="I144" s="64">
        <v>9223</v>
      </c>
      <c r="J144" s="64">
        <v>0</v>
      </c>
      <c r="K144" s="64"/>
      <c r="L144" s="84"/>
      <c r="M144" s="84"/>
    </row>
    <row r="145" spans="1:13">
      <c r="A145" s="4" t="s">
        <v>177</v>
      </c>
      <c r="B145" s="64">
        <v>175478</v>
      </c>
      <c r="C145" s="64">
        <v>18999</v>
      </c>
      <c r="D145" s="64">
        <v>5328</v>
      </c>
      <c r="E145" s="64">
        <v>0</v>
      </c>
      <c r="F145" s="64">
        <v>6807</v>
      </c>
      <c r="G145" s="64">
        <v>1108</v>
      </c>
      <c r="H145" s="64">
        <v>111982</v>
      </c>
      <c r="I145" s="64">
        <v>34634</v>
      </c>
      <c r="J145" s="64">
        <v>176</v>
      </c>
      <c r="K145" s="64"/>
      <c r="L145" s="84"/>
      <c r="M145" s="84"/>
    </row>
    <row r="146" spans="1:13">
      <c r="A146" s="4" t="s">
        <v>178</v>
      </c>
      <c r="B146" s="64">
        <v>23748</v>
      </c>
      <c r="C146" s="64">
        <v>6015</v>
      </c>
      <c r="D146" s="64">
        <v>477</v>
      </c>
      <c r="E146" s="64">
        <v>0</v>
      </c>
      <c r="F146" s="64">
        <v>2445</v>
      </c>
      <c r="G146" s="64">
        <v>358</v>
      </c>
      <c r="H146" s="64">
        <v>13401</v>
      </c>
      <c r="I146" s="64">
        <v>6136</v>
      </c>
      <c r="J146" s="64">
        <v>684</v>
      </c>
      <c r="K146" s="64"/>
      <c r="L146" s="84"/>
      <c r="M146" s="84"/>
    </row>
    <row r="147" spans="1:13">
      <c r="A147" s="4" t="s">
        <v>179</v>
      </c>
      <c r="B147" s="64">
        <v>19050</v>
      </c>
      <c r="C147" s="64">
        <v>7561</v>
      </c>
      <c r="D147" s="64">
        <v>193</v>
      </c>
      <c r="E147" s="64">
        <v>0</v>
      </c>
      <c r="F147" s="64">
        <v>2895</v>
      </c>
      <c r="G147" s="64">
        <v>2</v>
      </c>
      <c r="H147" s="64">
        <v>10595</v>
      </c>
      <c r="I147" s="64">
        <v>5570</v>
      </c>
      <c r="J147" s="64">
        <v>0</v>
      </c>
      <c r="K147" s="64"/>
      <c r="L147" s="84"/>
      <c r="M147" s="84"/>
    </row>
    <row r="148" spans="1:13">
      <c r="A148" s="4" t="s">
        <v>180</v>
      </c>
      <c r="B148" s="64">
        <v>248001</v>
      </c>
      <c r="C148" s="64">
        <v>128179</v>
      </c>
      <c r="D148" s="64">
        <v>235529</v>
      </c>
      <c r="E148" s="64">
        <v>0</v>
      </c>
      <c r="F148" s="64">
        <v>15679</v>
      </c>
      <c r="G148" s="64">
        <v>228007</v>
      </c>
      <c r="H148" s="64">
        <v>95372</v>
      </c>
      <c r="I148" s="64">
        <v>60634</v>
      </c>
      <c r="J148" s="64">
        <v>1789</v>
      </c>
      <c r="K148" s="64"/>
      <c r="L148" s="84"/>
      <c r="M148" s="84"/>
    </row>
    <row r="149" spans="1:13">
      <c r="A149" s="4" t="s">
        <v>181</v>
      </c>
      <c r="B149" s="64">
        <v>16272</v>
      </c>
      <c r="C149" s="64">
        <v>2596</v>
      </c>
      <c r="D149" s="64">
        <v>1163</v>
      </c>
      <c r="E149" s="64">
        <v>0</v>
      </c>
      <c r="F149" s="64">
        <v>1569</v>
      </c>
      <c r="G149" s="64">
        <v>227</v>
      </c>
      <c r="H149" s="64">
        <v>7202</v>
      </c>
      <c r="I149" s="64">
        <v>2302</v>
      </c>
      <c r="J149" s="64">
        <v>1</v>
      </c>
      <c r="K149" s="64"/>
      <c r="L149" s="84"/>
      <c r="M149" s="84"/>
    </row>
    <row r="150" spans="1:13">
      <c r="A150" s="4" t="s">
        <v>182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/>
      <c r="L150" s="84"/>
      <c r="M150" s="84"/>
    </row>
    <row r="151" spans="1:13">
      <c r="A151" s="4" t="s">
        <v>183</v>
      </c>
      <c r="B151" s="64">
        <v>111572</v>
      </c>
      <c r="C151" s="64">
        <v>15020</v>
      </c>
      <c r="D151" s="64">
        <v>1263</v>
      </c>
      <c r="E151" s="64">
        <v>5811</v>
      </c>
      <c r="F151" s="64">
        <v>0</v>
      </c>
      <c r="G151" s="64">
        <v>408</v>
      </c>
      <c r="H151" s="64">
        <v>63868</v>
      </c>
      <c r="I151" s="64">
        <v>27657</v>
      </c>
      <c r="J151" s="64">
        <v>228</v>
      </c>
      <c r="K151" s="64"/>
      <c r="L151" s="84"/>
      <c r="M151" s="84"/>
    </row>
    <row r="152" spans="1:13">
      <c r="A152" s="4" t="s">
        <v>184</v>
      </c>
      <c r="B152" s="64">
        <v>11388</v>
      </c>
      <c r="C152" s="64">
        <v>4948</v>
      </c>
      <c r="D152" s="64">
        <v>168</v>
      </c>
      <c r="E152" s="64">
        <v>0</v>
      </c>
      <c r="F152" s="64">
        <v>1565</v>
      </c>
      <c r="G152" s="64">
        <v>125</v>
      </c>
      <c r="H152" s="64">
        <v>3131</v>
      </c>
      <c r="I152" s="64">
        <v>889</v>
      </c>
      <c r="J152" s="64">
        <v>0</v>
      </c>
      <c r="K152" s="64"/>
      <c r="L152" s="84"/>
      <c r="M152" s="84"/>
    </row>
    <row r="153" spans="1:13">
      <c r="A153" s="4" t="s">
        <v>185</v>
      </c>
      <c r="B153" s="64">
        <v>28264</v>
      </c>
      <c r="C153" s="64">
        <v>4919</v>
      </c>
      <c r="D153" s="64">
        <v>461</v>
      </c>
      <c r="E153" s="64">
        <v>0</v>
      </c>
      <c r="F153" s="64">
        <v>2524</v>
      </c>
      <c r="G153" s="64">
        <v>559</v>
      </c>
      <c r="H153" s="64">
        <v>23678</v>
      </c>
      <c r="I153" s="64">
        <v>5935</v>
      </c>
      <c r="J153" s="64">
        <v>519</v>
      </c>
      <c r="K153" s="64"/>
      <c r="L153" s="84"/>
      <c r="M153" s="84"/>
    </row>
    <row r="154" spans="1:13">
      <c r="A154" s="4" t="s">
        <v>186</v>
      </c>
      <c r="B154" s="64">
        <v>18567</v>
      </c>
      <c r="C154" s="64">
        <v>331</v>
      </c>
      <c r="D154" s="64">
        <v>1048</v>
      </c>
      <c r="E154" s="64">
        <v>0</v>
      </c>
      <c r="F154" s="64">
        <v>2119</v>
      </c>
      <c r="G154" s="64">
        <v>3220</v>
      </c>
      <c r="H154" s="64">
        <v>7705</v>
      </c>
      <c r="I154" s="64">
        <v>3014</v>
      </c>
      <c r="J154" s="64">
        <v>0</v>
      </c>
      <c r="K154" s="64"/>
      <c r="L154" s="84"/>
      <c r="M154" s="84"/>
    </row>
    <row r="155" spans="1:13">
      <c r="A155" s="4" t="s">
        <v>187</v>
      </c>
      <c r="B155" s="64">
        <v>1357258</v>
      </c>
      <c r="C155" s="64">
        <v>541293</v>
      </c>
      <c r="D155" s="64">
        <v>457692</v>
      </c>
      <c r="E155" s="64">
        <v>0</v>
      </c>
      <c r="F155" s="64">
        <v>42931</v>
      </c>
      <c r="G155" s="64">
        <v>305108</v>
      </c>
      <c r="H155" s="64">
        <v>193817</v>
      </c>
      <c r="I155" s="64">
        <v>229509</v>
      </c>
      <c r="J155" s="64">
        <v>8407</v>
      </c>
      <c r="K155" s="64"/>
      <c r="L155" s="84"/>
      <c r="M155" s="84"/>
    </row>
    <row r="156" spans="1:13">
      <c r="A156" s="4" t="s">
        <v>188</v>
      </c>
      <c r="B156" s="64">
        <v>46813</v>
      </c>
      <c r="C156" s="64">
        <v>4049</v>
      </c>
      <c r="D156" s="64">
        <v>6456</v>
      </c>
      <c r="E156" s="64">
        <v>4511</v>
      </c>
      <c r="F156" s="64">
        <v>0</v>
      </c>
      <c r="G156" s="64">
        <v>6526</v>
      </c>
      <c r="H156" s="64">
        <v>16171</v>
      </c>
      <c r="I156" s="64">
        <v>3862</v>
      </c>
      <c r="J156" s="64">
        <v>486</v>
      </c>
      <c r="K156" s="64"/>
      <c r="L156" s="84"/>
      <c r="M156" s="84"/>
    </row>
    <row r="157" spans="1:13">
      <c r="A157" s="4" t="s">
        <v>189</v>
      </c>
      <c r="B157" s="64">
        <v>15512</v>
      </c>
      <c r="C157" s="64">
        <v>9854</v>
      </c>
      <c r="D157" s="64">
        <v>595</v>
      </c>
      <c r="E157" s="64">
        <v>0</v>
      </c>
      <c r="F157" s="64">
        <v>1635</v>
      </c>
      <c r="G157" s="64">
        <v>103</v>
      </c>
      <c r="H157" s="64">
        <v>6695</v>
      </c>
      <c r="I157" s="64">
        <v>5429</v>
      </c>
      <c r="J157" s="64">
        <v>0</v>
      </c>
      <c r="K157" s="64"/>
      <c r="L157" s="84"/>
      <c r="M157" s="84"/>
    </row>
    <row r="158" spans="1:13">
      <c r="A158" s="4" t="s">
        <v>190</v>
      </c>
      <c r="B158" s="64">
        <v>33331</v>
      </c>
      <c r="C158" s="64">
        <v>744</v>
      </c>
      <c r="D158" s="64">
        <v>317</v>
      </c>
      <c r="E158" s="64">
        <v>0</v>
      </c>
      <c r="F158" s="64">
        <v>3639</v>
      </c>
      <c r="G158" s="64">
        <v>167</v>
      </c>
      <c r="H158" s="64">
        <v>24493</v>
      </c>
      <c r="I158" s="64">
        <v>9240</v>
      </c>
      <c r="J158" s="64">
        <v>0</v>
      </c>
      <c r="K158" s="64"/>
      <c r="L158" s="84"/>
      <c r="M158" s="84"/>
    </row>
    <row r="159" spans="1:13">
      <c r="A159" s="4" t="s">
        <v>191</v>
      </c>
      <c r="B159" s="64">
        <v>92048</v>
      </c>
      <c r="C159" s="64">
        <v>30546</v>
      </c>
      <c r="D159" s="64">
        <v>5744</v>
      </c>
      <c r="E159" s="64">
        <v>0</v>
      </c>
      <c r="F159" s="64">
        <v>5141</v>
      </c>
      <c r="G159" s="64">
        <v>86</v>
      </c>
      <c r="H159" s="64">
        <v>21543</v>
      </c>
      <c r="I159" s="64">
        <v>14987</v>
      </c>
      <c r="J159" s="64">
        <v>704</v>
      </c>
      <c r="K159" s="64"/>
      <c r="L159" s="84"/>
      <c r="M159" s="84"/>
    </row>
    <row r="160" spans="1:13">
      <c r="A160" s="4" t="s">
        <v>192</v>
      </c>
      <c r="B160" s="64">
        <v>14969</v>
      </c>
      <c r="C160" s="64">
        <v>3875</v>
      </c>
      <c r="D160" s="64">
        <v>211</v>
      </c>
      <c r="E160" s="64">
        <v>0</v>
      </c>
      <c r="F160" s="64">
        <v>1551</v>
      </c>
      <c r="G160" s="64">
        <v>0</v>
      </c>
      <c r="H160" s="64">
        <v>10335</v>
      </c>
      <c r="I160" s="64">
        <v>3682</v>
      </c>
      <c r="J160" s="64">
        <v>0</v>
      </c>
      <c r="K160" s="64"/>
      <c r="L160" s="84"/>
      <c r="M160" s="84"/>
    </row>
    <row r="161" spans="1:13">
      <c r="A161" s="4" t="s">
        <v>193</v>
      </c>
      <c r="B161" s="64">
        <v>111773</v>
      </c>
      <c r="C161" s="64">
        <v>37664</v>
      </c>
      <c r="D161" s="64">
        <v>5605</v>
      </c>
      <c r="E161" s="64">
        <v>0</v>
      </c>
      <c r="F161" s="64">
        <v>5667</v>
      </c>
      <c r="G161" s="64">
        <v>2385</v>
      </c>
      <c r="H161" s="64">
        <v>21165</v>
      </c>
      <c r="I161" s="64">
        <v>11861</v>
      </c>
      <c r="J161" s="64">
        <v>547</v>
      </c>
      <c r="K161" s="64"/>
      <c r="L161" s="84"/>
      <c r="M161" s="84"/>
    </row>
    <row r="162" spans="1:13">
      <c r="A162" s="4" t="s">
        <v>194</v>
      </c>
      <c r="B162" s="64">
        <v>54742</v>
      </c>
      <c r="C162" s="64">
        <v>68087</v>
      </c>
      <c r="D162" s="64">
        <v>3973</v>
      </c>
      <c r="E162" s="64">
        <v>0</v>
      </c>
      <c r="F162" s="64">
        <v>5600</v>
      </c>
      <c r="G162" s="64">
        <v>71</v>
      </c>
      <c r="H162" s="64">
        <v>11099</v>
      </c>
      <c r="I162" s="64">
        <v>15635</v>
      </c>
      <c r="J162" s="64">
        <v>16</v>
      </c>
      <c r="K162" s="64"/>
      <c r="L162" s="84"/>
      <c r="M162" s="84"/>
    </row>
    <row r="163" spans="1:13">
      <c r="A163" s="4" t="s">
        <v>195</v>
      </c>
      <c r="B163" s="64">
        <v>130085</v>
      </c>
      <c r="C163" s="64">
        <v>19359</v>
      </c>
      <c r="D163" s="64">
        <v>5969</v>
      </c>
      <c r="E163" s="64">
        <v>0</v>
      </c>
      <c r="F163" s="64">
        <v>4015</v>
      </c>
      <c r="G163" s="64">
        <v>584</v>
      </c>
      <c r="H163" s="64">
        <v>46309</v>
      </c>
      <c r="I163" s="64">
        <v>17557</v>
      </c>
      <c r="J163" s="64">
        <v>291</v>
      </c>
      <c r="K163" s="64"/>
      <c r="L163" s="84"/>
      <c r="M163" s="84"/>
    </row>
    <row r="164" spans="1:13">
      <c r="A164" s="4" t="s">
        <v>196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/>
      <c r="L164" s="84"/>
      <c r="M164" s="84"/>
    </row>
    <row r="165" spans="1:13">
      <c r="A165" s="4" t="s">
        <v>197</v>
      </c>
      <c r="B165" s="64">
        <v>49779</v>
      </c>
      <c r="C165" s="64">
        <v>6249</v>
      </c>
      <c r="D165" s="64">
        <v>3269</v>
      </c>
      <c r="E165" s="64">
        <v>0</v>
      </c>
      <c r="F165" s="64">
        <v>2482</v>
      </c>
      <c r="G165" s="64">
        <v>114</v>
      </c>
      <c r="H165" s="64">
        <v>16387</v>
      </c>
      <c r="I165" s="64">
        <v>8278</v>
      </c>
      <c r="J165" s="64">
        <v>282</v>
      </c>
      <c r="K165" s="64"/>
      <c r="L165" s="84"/>
      <c r="M165" s="84"/>
    </row>
    <row r="166" spans="1:13">
      <c r="A166" s="4" t="s">
        <v>198</v>
      </c>
      <c r="B166" s="64">
        <v>82383</v>
      </c>
      <c r="C166" s="64">
        <v>1292</v>
      </c>
      <c r="D166" s="64">
        <v>2361</v>
      </c>
      <c r="E166" s="64">
        <v>0</v>
      </c>
      <c r="F166" s="64">
        <v>4593</v>
      </c>
      <c r="G166" s="64">
        <v>163</v>
      </c>
      <c r="H166" s="64">
        <v>24285</v>
      </c>
      <c r="I166" s="64">
        <v>10898</v>
      </c>
      <c r="J166" s="64">
        <v>0</v>
      </c>
      <c r="K166" s="64"/>
      <c r="L166" s="84"/>
      <c r="M166" s="84"/>
    </row>
    <row r="167" spans="1:13">
      <c r="A167" s="4" t="s">
        <v>199</v>
      </c>
      <c r="B167" s="64">
        <v>86433</v>
      </c>
      <c r="C167" s="64">
        <v>27403</v>
      </c>
      <c r="D167" s="64">
        <v>14363</v>
      </c>
      <c r="E167" s="64">
        <v>0</v>
      </c>
      <c r="F167" s="64">
        <v>3745</v>
      </c>
      <c r="G167" s="64">
        <v>5758</v>
      </c>
      <c r="H167" s="64">
        <v>9389</v>
      </c>
      <c r="I167" s="64">
        <v>23849</v>
      </c>
      <c r="J167" s="64">
        <v>469</v>
      </c>
      <c r="K167" s="64"/>
      <c r="L167" s="84"/>
      <c r="M167" s="84"/>
    </row>
    <row r="168" spans="1:13">
      <c r="A168" s="4" t="s">
        <v>200</v>
      </c>
      <c r="B168" s="64">
        <v>47261</v>
      </c>
      <c r="C168" s="64">
        <v>1772</v>
      </c>
      <c r="D168" s="64">
        <v>2398</v>
      </c>
      <c r="E168" s="64">
        <v>0</v>
      </c>
      <c r="F168" s="64">
        <v>2786</v>
      </c>
      <c r="G168" s="64">
        <v>1422</v>
      </c>
      <c r="H168" s="64">
        <v>17589</v>
      </c>
      <c r="I168" s="64">
        <v>3949</v>
      </c>
      <c r="J168" s="64">
        <v>1419</v>
      </c>
      <c r="K168" s="64"/>
      <c r="L168" s="84"/>
      <c r="M168" s="84"/>
    </row>
    <row r="169" spans="1:13">
      <c r="A169" s="4" t="s">
        <v>201</v>
      </c>
      <c r="B169" s="64">
        <v>30613</v>
      </c>
      <c r="C169" s="64">
        <v>8887</v>
      </c>
      <c r="D169" s="64">
        <v>976</v>
      </c>
      <c r="E169" s="64">
        <v>0</v>
      </c>
      <c r="F169" s="64">
        <v>2087</v>
      </c>
      <c r="G169" s="64">
        <v>245</v>
      </c>
      <c r="H169" s="64">
        <v>13221</v>
      </c>
      <c r="I169" s="64">
        <v>6221</v>
      </c>
      <c r="J169" s="64">
        <v>15</v>
      </c>
      <c r="K169" s="64"/>
      <c r="L169" s="84"/>
      <c r="M169" s="84"/>
    </row>
    <row r="170" spans="1:13">
      <c r="A170" s="4" t="s">
        <v>202</v>
      </c>
      <c r="B170" s="64">
        <v>159486</v>
      </c>
      <c r="C170" s="64">
        <v>69647</v>
      </c>
      <c r="D170" s="64">
        <v>24837</v>
      </c>
      <c r="E170" s="64">
        <v>0</v>
      </c>
      <c r="F170" s="64">
        <v>6354</v>
      </c>
      <c r="G170" s="64">
        <v>27898</v>
      </c>
      <c r="H170" s="64">
        <v>19886</v>
      </c>
      <c r="I170" s="64">
        <v>25691</v>
      </c>
      <c r="J170" s="64">
        <v>15533</v>
      </c>
      <c r="K170" s="64"/>
      <c r="L170" s="84"/>
      <c r="M170" s="84"/>
    </row>
    <row r="171" spans="1:13">
      <c r="A171" s="4" t="s">
        <v>203</v>
      </c>
      <c r="B171" s="64">
        <v>47422</v>
      </c>
      <c r="C171" s="64">
        <v>8227</v>
      </c>
      <c r="D171" s="64">
        <v>683</v>
      </c>
      <c r="E171" s="64">
        <v>0</v>
      </c>
      <c r="F171" s="64">
        <v>3805</v>
      </c>
      <c r="G171" s="64">
        <v>40</v>
      </c>
      <c r="H171" s="64">
        <v>16945</v>
      </c>
      <c r="I171" s="64">
        <v>4812</v>
      </c>
      <c r="J171" s="64">
        <v>333</v>
      </c>
      <c r="K171" s="64"/>
      <c r="L171" s="84"/>
      <c r="M171" s="84"/>
    </row>
    <row r="172" spans="1:13">
      <c r="A172" s="4" t="s">
        <v>204</v>
      </c>
      <c r="B172" s="64">
        <v>122826</v>
      </c>
      <c r="C172" s="64">
        <v>25197</v>
      </c>
      <c r="D172" s="64">
        <v>5353</v>
      </c>
      <c r="E172" s="64">
        <v>3605</v>
      </c>
      <c r="F172" s="64">
        <v>0</v>
      </c>
      <c r="G172" s="64">
        <v>3249</v>
      </c>
      <c r="H172" s="64">
        <v>38199</v>
      </c>
      <c r="I172" s="64">
        <v>16538</v>
      </c>
      <c r="J172" s="64">
        <v>298</v>
      </c>
      <c r="K172" s="64"/>
      <c r="L172" s="84"/>
      <c r="M172" s="84"/>
    </row>
    <row r="173" spans="1:13">
      <c r="A173" s="4" t="s">
        <v>205</v>
      </c>
      <c r="B173" s="64">
        <v>60085</v>
      </c>
      <c r="C173" s="64">
        <v>5443</v>
      </c>
      <c r="D173" s="64">
        <v>1080</v>
      </c>
      <c r="E173" s="64">
        <v>2946</v>
      </c>
      <c r="F173" s="64">
        <v>56</v>
      </c>
      <c r="G173" s="64">
        <v>111</v>
      </c>
      <c r="H173" s="64">
        <v>27674</v>
      </c>
      <c r="I173" s="64">
        <v>11344</v>
      </c>
      <c r="J173" s="64">
        <v>4998</v>
      </c>
      <c r="K173" s="64"/>
      <c r="L173" s="84"/>
      <c r="M173" s="84"/>
    </row>
    <row r="174" spans="1:13">
      <c r="A174" s="4" t="s">
        <v>206</v>
      </c>
      <c r="B174" s="64">
        <v>193646</v>
      </c>
      <c r="C174" s="64">
        <v>19501</v>
      </c>
      <c r="D174" s="64">
        <v>7347</v>
      </c>
      <c r="E174" s="64">
        <v>0</v>
      </c>
      <c r="F174" s="64">
        <v>9702</v>
      </c>
      <c r="G174" s="64">
        <v>1571</v>
      </c>
      <c r="H174" s="64">
        <v>86938</v>
      </c>
      <c r="I174" s="64">
        <v>31840</v>
      </c>
      <c r="J174" s="64">
        <v>481</v>
      </c>
      <c r="K174" s="64"/>
      <c r="L174" s="84"/>
      <c r="M174" s="84"/>
    </row>
    <row r="175" spans="1:13">
      <c r="A175" s="4" t="s">
        <v>207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/>
      <c r="L175" s="84"/>
      <c r="M175" s="84"/>
    </row>
    <row r="176" spans="1:13">
      <c r="A176" s="4" t="s">
        <v>208</v>
      </c>
      <c r="B176" s="64">
        <v>71731</v>
      </c>
      <c r="C176" s="64">
        <v>13250</v>
      </c>
      <c r="D176" s="64">
        <v>3785</v>
      </c>
      <c r="E176" s="64">
        <v>0</v>
      </c>
      <c r="F176" s="64">
        <v>2164</v>
      </c>
      <c r="G176" s="64">
        <v>3665</v>
      </c>
      <c r="H176" s="64">
        <v>13164</v>
      </c>
      <c r="I176" s="64">
        <v>8622</v>
      </c>
      <c r="J176" s="64">
        <v>18</v>
      </c>
      <c r="K176" s="64"/>
      <c r="L176" s="84"/>
      <c r="M176" s="84"/>
    </row>
    <row r="177" spans="1:13">
      <c r="A177" s="4" t="s">
        <v>209</v>
      </c>
      <c r="B177" s="64">
        <v>27745</v>
      </c>
      <c r="C177" s="64">
        <v>5661</v>
      </c>
      <c r="D177" s="64">
        <v>286</v>
      </c>
      <c r="E177" s="64">
        <v>0</v>
      </c>
      <c r="F177" s="64">
        <v>2727</v>
      </c>
      <c r="G177" s="64">
        <v>34</v>
      </c>
      <c r="H177" s="64">
        <v>3934</v>
      </c>
      <c r="I177" s="64">
        <v>3655</v>
      </c>
      <c r="J177" s="64">
        <v>1964</v>
      </c>
      <c r="K177" s="64"/>
      <c r="L177" s="84"/>
      <c r="M177" s="84"/>
    </row>
    <row r="178" spans="1:13">
      <c r="A178" s="4" t="s">
        <v>210</v>
      </c>
      <c r="B178" s="64">
        <v>22746</v>
      </c>
      <c r="C178" s="64">
        <v>5664</v>
      </c>
      <c r="D178" s="64">
        <v>834</v>
      </c>
      <c r="E178" s="64">
        <v>0</v>
      </c>
      <c r="F178" s="64">
        <v>2028</v>
      </c>
      <c r="G178" s="64">
        <v>86</v>
      </c>
      <c r="H178" s="64">
        <v>9199</v>
      </c>
      <c r="I178" s="64">
        <v>9340</v>
      </c>
      <c r="J178" s="64">
        <v>2</v>
      </c>
      <c r="K178" s="64"/>
      <c r="L178" s="84"/>
      <c r="M178" s="84"/>
    </row>
    <row r="179" spans="1:13">
      <c r="A179" s="4" t="s">
        <v>211</v>
      </c>
      <c r="B179" s="64">
        <v>36251</v>
      </c>
      <c r="C179" s="64">
        <v>3518</v>
      </c>
      <c r="D179" s="64">
        <v>1940</v>
      </c>
      <c r="E179" s="64">
        <v>6264</v>
      </c>
      <c r="F179" s="64">
        <v>4501</v>
      </c>
      <c r="G179" s="64">
        <v>583</v>
      </c>
      <c r="H179" s="64">
        <v>16222</v>
      </c>
      <c r="I179" s="64">
        <v>4288</v>
      </c>
      <c r="J179" s="64">
        <v>909</v>
      </c>
      <c r="K179" s="64"/>
      <c r="L179" s="84"/>
      <c r="M179" s="84"/>
    </row>
    <row r="180" spans="1:13">
      <c r="A180" s="4" t="s">
        <v>212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/>
      <c r="L180" s="84"/>
      <c r="M180" s="84"/>
    </row>
    <row r="181" spans="1:13">
      <c r="A181" s="4" t="s">
        <v>213</v>
      </c>
      <c r="B181" s="64">
        <v>35393</v>
      </c>
      <c r="C181" s="64">
        <v>7146</v>
      </c>
      <c r="D181" s="64">
        <v>1017</v>
      </c>
      <c r="E181" s="64">
        <v>0</v>
      </c>
      <c r="F181" s="64">
        <v>2046</v>
      </c>
      <c r="G181" s="64">
        <v>12</v>
      </c>
      <c r="H181" s="64">
        <v>16421</v>
      </c>
      <c r="I181" s="64">
        <v>7290</v>
      </c>
      <c r="J181" s="64">
        <v>0</v>
      </c>
      <c r="K181" s="64"/>
      <c r="L181" s="84"/>
      <c r="M181" s="84"/>
    </row>
    <row r="182" spans="1:13">
      <c r="A182" s="4" t="s">
        <v>214</v>
      </c>
      <c r="B182" s="64">
        <v>45251</v>
      </c>
      <c r="C182" s="64">
        <v>8892</v>
      </c>
      <c r="D182" s="64">
        <v>1558</v>
      </c>
      <c r="E182" s="64">
        <v>0</v>
      </c>
      <c r="F182" s="64">
        <v>2918</v>
      </c>
      <c r="G182" s="64">
        <v>524</v>
      </c>
      <c r="H182" s="64">
        <v>17006</v>
      </c>
      <c r="I182" s="64">
        <v>8821</v>
      </c>
      <c r="J182" s="64">
        <v>1095</v>
      </c>
      <c r="K182" s="64"/>
      <c r="L182" s="84"/>
      <c r="M182" s="84"/>
    </row>
    <row r="183" spans="1:13">
      <c r="A183" s="4" t="s">
        <v>215</v>
      </c>
      <c r="B183" s="64">
        <v>38331</v>
      </c>
      <c r="C183" s="64">
        <v>4327</v>
      </c>
      <c r="D183" s="64">
        <v>905</v>
      </c>
      <c r="E183" s="64">
        <v>0</v>
      </c>
      <c r="F183" s="64">
        <v>2692</v>
      </c>
      <c r="G183" s="64">
        <v>778</v>
      </c>
      <c r="H183" s="64">
        <v>7273</v>
      </c>
      <c r="I183" s="64">
        <v>4423</v>
      </c>
      <c r="J183" s="64">
        <v>0</v>
      </c>
      <c r="K183" s="64"/>
      <c r="L183" s="84"/>
      <c r="M183" s="84"/>
    </row>
    <row r="184" spans="1:13">
      <c r="A184" s="4" t="s">
        <v>216</v>
      </c>
      <c r="B184" s="64">
        <v>169113</v>
      </c>
      <c r="C184" s="64">
        <v>44435</v>
      </c>
      <c r="D184" s="64">
        <v>-30</v>
      </c>
      <c r="E184" s="64">
        <v>0</v>
      </c>
      <c r="F184" s="64">
        <v>8412</v>
      </c>
      <c r="G184" s="64">
        <v>3604</v>
      </c>
      <c r="H184" s="64">
        <v>66197</v>
      </c>
      <c r="I184" s="64">
        <v>30460</v>
      </c>
      <c r="J184" s="64">
        <v>307</v>
      </c>
      <c r="K184" s="64"/>
      <c r="L184" s="84"/>
      <c r="M184" s="84"/>
    </row>
    <row r="185" spans="1:13">
      <c r="A185" s="4" t="s">
        <v>217</v>
      </c>
      <c r="B185" s="64">
        <v>50204</v>
      </c>
      <c r="C185" s="64">
        <v>1680</v>
      </c>
      <c r="D185" s="64">
        <v>9031</v>
      </c>
      <c r="E185" s="64">
        <v>0</v>
      </c>
      <c r="F185" s="64">
        <v>5060</v>
      </c>
      <c r="G185" s="64">
        <v>9412</v>
      </c>
      <c r="H185" s="64">
        <v>24993</v>
      </c>
      <c r="I185" s="64">
        <v>9102</v>
      </c>
      <c r="J185" s="64">
        <v>0</v>
      </c>
      <c r="K185" s="64"/>
      <c r="L185" s="84"/>
      <c r="M185" s="84"/>
    </row>
    <row r="186" spans="1:13">
      <c r="A186" s="4" t="s">
        <v>218</v>
      </c>
      <c r="B186" s="64">
        <v>183959</v>
      </c>
      <c r="C186" s="64">
        <v>58613</v>
      </c>
      <c r="D186" s="64">
        <v>7914</v>
      </c>
      <c r="E186" s="64">
        <v>0</v>
      </c>
      <c r="F186" s="64">
        <v>10471</v>
      </c>
      <c r="G186" s="64">
        <v>815</v>
      </c>
      <c r="H186" s="64">
        <v>77882</v>
      </c>
      <c r="I186" s="64">
        <v>29103</v>
      </c>
      <c r="J186" s="64">
        <v>74</v>
      </c>
      <c r="K186" s="64"/>
      <c r="L186" s="84"/>
      <c r="M186" s="84"/>
    </row>
    <row r="187" spans="1:13">
      <c r="A187" s="4" t="s">
        <v>219</v>
      </c>
      <c r="B187" s="64">
        <v>61172</v>
      </c>
      <c r="C187" s="64">
        <v>31190</v>
      </c>
      <c r="D187" s="64">
        <v>1994</v>
      </c>
      <c r="E187" s="64">
        <v>0</v>
      </c>
      <c r="F187" s="64">
        <v>4916</v>
      </c>
      <c r="G187" s="64">
        <v>520</v>
      </c>
      <c r="H187" s="64">
        <v>14825</v>
      </c>
      <c r="I187" s="64">
        <v>13148</v>
      </c>
      <c r="J187" s="64">
        <v>1664</v>
      </c>
      <c r="K187" s="64"/>
      <c r="L187" s="84"/>
      <c r="M187" s="84"/>
    </row>
    <row r="188" spans="1:13">
      <c r="A188" s="4" t="s">
        <v>220</v>
      </c>
      <c r="B188" s="64">
        <v>51361</v>
      </c>
      <c r="C188" s="64">
        <v>1885</v>
      </c>
      <c r="D188" s="64">
        <v>1753</v>
      </c>
      <c r="E188" s="64">
        <v>3928</v>
      </c>
      <c r="F188" s="64">
        <v>0</v>
      </c>
      <c r="G188" s="64">
        <v>1269</v>
      </c>
      <c r="H188" s="64">
        <v>24710</v>
      </c>
      <c r="I188" s="64">
        <v>5831</v>
      </c>
      <c r="J188" s="64">
        <v>234</v>
      </c>
      <c r="K188" s="64"/>
      <c r="L188" s="84"/>
      <c r="M188" s="84"/>
    </row>
    <row r="189" spans="1:13">
      <c r="A189" s="4" t="s">
        <v>221</v>
      </c>
      <c r="B189" s="64">
        <v>31127</v>
      </c>
      <c r="C189" s="64">
        <v>6681</v>
      </c>
      <c r="D189" s="64">
        <v>308</v>
      </c>
      <c r="E189" s="64">
        <v>3260</v>
      </c>
      <c r="F189" s="64">
        <v>0</v>
      </c>
      <c r="G189" s="64">
        <v>67</v>
      </c>
      <c r="H189" s="64">
        <v>14277</v>
      </c>
      <c r="I189" s="64">
        <v>7770</v>
      </c>
      <c r="J189" s="64">
        <v>1462</v>
      </c>
      <c r="K189" s="64"/>
      <c r="L189" s="84"/>
      <c r="M189" s="84"/>
    </row>
    <row r="190" spans="1:13">
      <c r="A190" s="4" t="s">
        <v>222</v>
      </c>
      <c r="B190" s="64">
        <v>125403</v>
      </c>
      <c r="C190" s="64">
        <v>31383</v>
      </c>
      <c r="D190" s="64">
        <v>5403</v>
      </c>
      <c r="E190" s="64">
        <v>0</v>
      </c>
      <c r="F190" s="64">
        <v>4306</v>
      </c>
      <c r="G190" s="64">
        <v>1343</v>
      </c>
      <c r="H190" s="64">
        <v>27067</v>
      </c>
      <c r="I190" s="64">
        <v>17974</v>
      </c>
      <c r="J190" s="64">
        <v>0</v>
      </c>
      <c r="K190" s="64"/>
      <c r="L190" s="84"/>
      <c r="M190" s="84"/>
    </row>
    <row r="191" spans="1:13">
      <c r="A191" s="4" t="s">
        <v>223</v>
      </c>
      <c r="B191" s="64">
        <v>59624</v>
      </c>
      <c r="C191" s="64">
        <v>2029</v>
      </c>
      <c r="D191" s="64">
        <v>1519</v>
      </c>
      <c r="E191" s="64">
        <v>0</v>
      </c>
      <c r="F191" s="64">
        <v>4328</v>
      </c>
      <c r="G191" s="64">
        <v>506</v>
      </c>
      <c r="H191" s="64">
        <v>21155</v>
      </c>
      <c r="I191" s="64">
        <v>5598</v>
      </c>
      <c r="J191" s="64">
        <v>1367</v>
      </c>
      <c r="K191" s="64"/>
      <c r="L191" s="84"/>
      <c r="M191" s="84"/>
    </row>
    <row r="192" spans="1:13">
      <c r="A192" s="4" t="s">
        <v>224</v>
      </c>
      <c r="B192" s="64">
        <v>30260</v>
      </c>
      <c r="C192" s="64">
        <v>16474</v>
      </c>
      <c r="D192" s="64">
        <v>996</v>
      </c>
      <c r="E192" s="64">
        <v>536</v>
      </c>
      <c r="F192" s="64">
        <v>1850</v>
      </c>
      <c r="G192" s="64">
        <v>454</v>
      </c>
      <c r="H192" s="64">
        <v>1942</v>
      </c>
      <c r="I192" s="64">
        <v>4271</v>
      </c>
      <c r="J192" s="64">
        <v>93</v>
      </c>
      <c r="K192" s="64"/>
      <c r="L192" s="84"/>
      <c r="M192" s="84"/>
    </row>
    <row r="193" spans="1:13" ht="27" customHeight="1">
      <c r="A193" s="32" t="s">
        <v>225</v>
      </c>
      <c r="B193" s="64">
        <v>75186</v>
      </c>
      <c r="C193" s="64">
        <v>12374</v>
      </c>
      <c r="D193" s="64">
        <v>17586</v>
      </c>
      <c r="E193" s="64">
        <v>0</v>
      </c>
      <c r="F193" s="64">
        <v>3462</v>
      </c>
      <c r="G193" s="64">
        <v>5778</v>
      </c>
      <c r="H193" s="64">
        <v>36505</v>
      </c>
      <c r="I193" s="64">
        <v>12090</v>
      </c>
      <c r="J193" s="64">
        <v>306</v>
      </c>
      <c r="K193" s="64"/>
      <c r="L193" s="84"/>
      <c r="M193" s="84"/>
    </row>
    <row r="194" spans="1:13">
      <c r="A194" s="4" t="s">
        <v>226</v>
      </c>
      <c r="B194" s="64">
        <v>16013</v>
      </c>
      <c r="C194" s="64">
        <v>1671</v>
      </c>
      <c r="D194" s="64">
        <v>2127</v>
      </c>
      <c r="E194" s="64">
        <v>0</v>
      </c>
      <c r="F194" s="64">
        <v>1419</v>
      </c>
      <c r="G194" s="64">
        <v>14</v>
      </c>
      <c r="H194" s="64">
        <v>2996</v>
      </c>
      <c r="I194" s="64">
        <v>4191</v>
      </c>
      <c r="J194" s="64">
        <v>0</v>
      </c>
      <c r="K194" s="64"/>
      <c r="L194" s="84"/>
      <c r="M194" s="84"/>
    </row>
    <row r="195" spans="1:13">
      <c r="A195" s="4" t="s">
        <v>227</v>
      </c>
      <c r="B195" s="64">
        <v>43599</v>
      </c>
      <c r="C195" s="64">
        <v>2253</v>
      </c>
      <c r="D195" s="64">
        <v>318</v>
      </c>
      <c r="E195" s="64">
        <v>0</v>
      </c>
      <c r="F195" s="64">
        <v>3434</v>
      </c>
      <c r="G195" s="64">
        <v>31</v>
      </c>
      <c r="H195" s="64">
        <v>25007</v>
      </c>
      <c r="I195" s="64">
        <v>5519</v>
      </c>
      <c r="J195" s="64">
        <v>126</v>
      </c>
      <c r="K195" s="64"/>
      <c r="L195" s="84"/>
      <c r="M195" s="84"/>
    </row>
    <row r="196" spans="1:13">
      <c r="A196" s="4" t="s">
        <v>228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/>
      <c r="L196" s="84"/>
      <c r="M196" s="84"/>
    </row>
    <row r="197" spans="1:13">
      <c r="A197" s="4" t="s">
        <v>229</v>
      </c>
      <c r="B197" s="64">
        <v>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/>
      <c r="L197" s="84"/>
      <c r="M197" s="84"/>
    </row>
    <row r="198" spans="1:13">
      <c r="A198" s="4" t="s">
        <v>230</v>
      </c>
      <c r="B198" s="64">
        <v>52410</v>
      </c>
      <c r="C198" s="64">
        <v>5315</v>
      </c>
      <c r="D198" s="64">
        <v>1010</v>
      </c>
      <c r="E198" s="64">
        <v>3</v>
      </c>
      <c r="F198" s="64">
        <v>2615</v>
      </c>
      <c r="G198" s="64">
        <v>0</v>
      </c>
      <c r="H198" s="64">
        <v>36461</v>
      </c>
      <c r="I198" s="64">
        <v>8926</v>
      </c>
      <c r="J198" s="64">
        <v>116</v>
      </c>
      <c r="K198" s="64"/>
      <c r="L198" s="84"/>
      <c r="M198" s="84"/>
    </row>
    <row r="199" spans="1:13">
      <c r="A199" s="4" t="s">
        <v>231</v>
      </c>
      <c r="B199" s="64">
        <v>56308</v>
      </c>
      <c r="C199" s="64">
        <v>5935</v>
      </c>
      <c r="D199" s="64">
        <v>1808</v>
      </c>
      <c r="E199" s="64">
        <v>0</v>
      </c>
      <c r="F199" s="64">
        <v>3202</v>
      </c>
      <c r="G199" s="64">
        <v>692</v>
      </c>
      <c r="H199" s="64">
        <v>28337</v>
      </c>
      <c r="I199" s="64">
        <v>6430</v>
      </c>
      <c r="J199" s="64">
        <v>52</v>
      </c>
      <c r="K199" s="64"/>
      <c r="L199" s="84"/>
      <c r="M199" s="84"/>
    </row>
    <row r="200" spans="1:13">
      <c r="A200" s="4" t="s">
        <v>232</v>
      </c>
      <c r="B200" s="64">
        <v>154698</v>
      </c>
      <c r="C200" s="64">
        <v>64763</v>
      </c>
      <c r="D200" s="64">
        <v>8038</v>
      </c>
      <c r="E200" s="64">
        <v>0</v>
      </c>
      <c r="F200" s="64">
        <v>6855</v>
      </c>
      <c r="G200" s="64">
        <v>698</v>
      </c>
      <c r="H200" s="64">
        <v>12627</v>
      </c>
      <c r="I200" s="64">
        <v>42490</v>
      </c>
      <c r="J200" s="64">
        <v>7382</v>
      </c>
      <c r="K200" s="64"/>
      <c r="L200" s="84"/>
      <c r="M200" s="84"/>
    </row>
    <row r="201" spans="1:13">
      <c r="A201" s="4" t="s">
        <v>233</v>
      </c>
      <c r="B201" s="64">
        <v>0</v>
      </c>
      <c r="C201" s="64">
        <v>0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/>
      <c r="L201" s="84"/>
      <c r="M201" s="84"/>
    </row>
    <row r="202" spans="1:13">
      <c r="A202" s="4" t="s">
        <v>234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/>
      <c r="L202" s="84"/>
      <c r="M202" s="84"/>
    </row>
    <row r="203" spans="1:13">
      <c r="A203" s="4" t="s">
        <v>235</v>
      </c>
      <c r="B203" s="64">
        <v>14838</v>
      </c>
      <c r="C203" s="64">
        <v>510</v>
      </c>
      <c r="D203" s="64">
        <v>223</v>
      </c>
      <c r="E203" s="64">
        <v>0</v>
      </c>
      <c r="F203" s="64">
        <v>1332</v>
      </c>
      <c r="G203" s="64">
        <v>2</v>
      </c>
      <c r="H203" s="64">
        <v>8972</v>
      </c>
      <c r="I203" s="64">
        <v>2075</v>
      </c>
      <c r="J203" s="64">
        <v>0</v>
      </c>
      <c r="K203" s="64"/>
      <c r="L203" s="84"/>
      <c r="M203" s="84"/>
    </row>
    <row r="204" spans="1:13">
      <c r="A204" s="4" t="s">
        <v>236</v>
      </c>
      <c r="B204" s="64">
        <v>11768</v>
      </c>
      <c r="C204" s="64">
        <v>1470</v>
      </c>
      <c r="D204" s="64">
        <v>414</v>
      </c>
      <c r="E204" s="64">
        <v>2728</v>
      </c>
      <c r="F204" s="64">
        <v>-29</v>
      </c>
      <c r="G204" s="64">
        <v>0</v>
      </c>
      <c r="H204" s="64">
        <v>5035</v>
      </c>
      <c r="I204" s="64">
        <v>2074</v>
      </c>
      <c r="J204" s="64">
        <v>4</v>
      </c>
      <c r="K204" s="64"/>
      <c r="L204" s="84"/>
      <c r="M204" s="84"/>
    </row>
    <row r="205" spans="1:13">
      <c r="A205" s="4" t="s">
        <v>237</v>
      </c>
      <c r="B205" s="64">
        <v>46217</v>
      </c>
      <c r="C205" s="64">
        <v>4406</v>
      </c>
      <c r="D205" s="64">
        <v>1090</v>
      </c>
      <c r="E205" s="64">
        <v>0</v>
      </c>
      <c r="F205" s="64">
        <v>3303</v>
      </c>
      <c r="G205" s="64">
        <v>585</v>
      </c>
      <c r="H205" s="64">
        <v>21298</v>
      </c>
      <c r="I205" s="64">
        <v>7350</v>
      </c>
      <c r="J205" s="64">
        <v>1640</v>
      </c>
      <c r="K205" s="64"/>
      <c r="L205" s="84"/>
      <c r="M205" s="84"/>
    </row>
    <row r="206" spans="1:13">
      <c r="A206" s="4" t="s">
        <v>238</v>
      </c>
      <c r="B206" s="64">
        <v>48852</v>
      </c>
      <c r="C206" s="64">
        <v>5603</v>
      </c>
      <c r="D206" s="64">
        <v>1239</v>
      </c>
      <c r="E206" s="64">
        <v>0</v>
      </c>
      <c r="F206" s="64">
        <v>1361</v>
      </c>
      <c r="G206" s="64">
        <v>90</v>
      </c>
      <c r="H206" s="64">
        <v>13473</v>
      </c>
      <c r="I206" s="64">
        <v>6197</v>
      </c>
      <c r="J206" s="64">
        <v>0</v>
      </c>
      <c r="K206" s="64"/>
      <c r="L206" s="84"/>
      <c r="M206" s="84"/>
    </row>
    <row r="207" spans="1:13">
      <c r="A207" s="4" t="s">
        <v>239</v>
      </c>
      <c r="B207" s="64">
        <v>47449</v>
      </c>
      <c r="C207" s="64">
        <v>3248</v>
      </c>
      <c r="D207" s="64">
        <v>1480</v>
      </c>
      <c r="E207" s="64">
        <v>0</v>
      </c>
      <c r="F207" s="64">
        <v>3322</v>
      </c>
      <c r="G207" s="64">
        <v>65</v>
      </c>
      <c r="H207" s="64">
        <v>14469</v>
      </c>
      <c r="I207" s="64">
        <v>7104</v>
      </c>
      <c r="J207" s="64">
        <v>6</v>
      </c>
      <c r="K207" s="64"/>
      <c r="L207" s="84"/>
      <c r="M207" s="84"/>
    </row>
    <row r="208" spans="1:13">
      <c r="A208" s="4" t="s">
        <v>240</v>
      </c>
      <c r="B208" s="64">
        <v>28025</v>
      </c>
      <c r="C208" s="64">
        <v>11126</v>
      </c>
      <c r="D208" s="64">
        <v>243</v>
      </c>
      <c r="E208" s="64">
        <v>0</v>
      </c>
      <c r="F208" s="64">
        <v>2800</v>
      </c>
      <c r="G208" s="64">
        <v>523</v>
      </c>
      <c r="H208" s="64">
        <v>15523</v>
      </c>
      <c r="I208" s="64">
        <v>965</v>
      </c>
      <c r="J208" s="64">
        <v>0</v>
      </c>
      <c r="K208" s="64"/>
      <c r="L208" s="84"/>
      <c r="M208" s="84"/>
    </row>
    <row r="209" spans="1:13" ht="27" customHeight="1">
      <c r="A209" s="32" t="s">
        <v>241</v>
      </c>
      <c r="B209" s="64">
        <v>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/>
      <c r="L209" s="84"/>
      <c r="M209" s="84"/>
    </row>
    <row r="210" spans="1:13">
      <c r="A210" s="4" t="s">
        <v>242</v>
      </c>
      <c r="B210" s="64">
        <v>21524</v>
      </c>
      <c r="C210" s="64">
        <v>3174</v>
      </c>
      <c r="D210" s="64">
        <v>5</v>
      </c>
      <c r="E210" s="64">
        <v>0</v>
      </c>
      <c r="F210" s="64">
        <v>1482</v>
      </c>
      <c r="G210" s="64">
        <v>81</v>
      </c>
      <c r="H210" s="64">
        <v>43</v>
      </c>
      <c r="I210" s="64">
        <v>3131</v>
      </c>
      <c r="J210" s="64">
        <v>82</v>
      </c>
      <c r="K210" s="64"/>
      <c r="L210" s="84"/>
      <c r="M210" s="84"/>
    </row>
    <row r="211" spans="1:13">
      <c r="A211" s="4" t="s">
        <v>243</v>
      </c>
      <c r="B211" s="64">
        <v>38688</v>
      </c>
      <c r="C211" s="64">
        <v>15869</v>
      </c>
      <c r="D211" s="64">
        <v>649</v>
      </c>
      <c r="E211" s="64">
        <v>0</v>
      </c>
      <c r="F211" s="64">
        <v>2333</v>
      </c>
      <c r="G211" s="64">
        <v>349</v>
      </c>
      <c r="H211" s="64">
        <v>19592</v>
      </c>
      <c r="I211" s="64">
        <v>8004</v>
      </c>
      <c r="J211" s="64">
        <v>1101</v>
      </c>
      <c r="K211" s="64"/>
      <c r="L211" s="84"/>
      <c r="M211" s="84"/>
    </row>
    <row r="212" spans="1:13">
      <c r="A212" s="4" t="s">
        <v>244</v>
      </c>
      <c r="B212" s="64">
        <v>28599</v>
      </c>
      <c r="C212" s="64">
        <v>1202</v>
      </c>
      <c r="D212" s="64">
        <v>90</v>
      </c>
      <c r="E212" s="64">
        <v>0</v>
      </c>
      <c r="F212" s="64">
        <v>1842</v>
      </c>
      <c r="G212" s="64">
        <v>19</v>
      </c>
      <c r="H212" s="64">
        <v>19135</v>
      </c>
      <c r="I212" s="64">
        <v>4192</v>
      </c>
      <c r="J212" s="64">
        <v>0</v>
      </c>
      <c r="K212" s="64"/>
      <c r="L212" s="84"/>
      <c r="M212" s="84"/>
    </row>
    <row r="213" spans="1:13">
      <c r="A213" s="4" t="s">
        <v>245</v>
      </c>
      <c r="B213" s="64">
        <v>82701</v>
      </c>
      <c r="C213" s="64">
        <v>4902</v>
      </c>
      <c r="D213" s="64">
        <v>2573</v>
      </c>
      <c r="E213" s="64">
        <v>0</v>
      </c>
      <c r="F213" s="64">
        <v>4917</v>
      </c>
      <c r="G213" s="64">
        <v>239</v>
      </c>
      <c r="H213" s="64">
        <v>30784</v>
      </c>
      <c r="I213" s="64">
        <v>15380</v>
      </c>
      <c r="J213" s="64">
        <v>0</v>
      </c>
      <c r="K213" s="64"/>
      <c r="L213" s="84"/>
      <c r="M213" s="84"/>
    </row>
    <row r="214" spans="1:13">
      <c r="A214" s="4" t="s">
        <v>246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/>
      <c r="L214" s="84"/>
      <c r="M214" s="84"/>
    </row>
    <row r="215" spans="1:13">
      <c r="A215" s="4" t="s">
        <v>247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/>
      <c r="L215" s="84"/>
      <c r="M215" s="84"/>
    </row>
    <row r="216" spans="1:13">
      <c r="A216" s="4" t="s">
        <v>248</v>
      </c>
      <c r="B216" s="64">
        <v>19728</v>
      </c>
      <c r="C216" s="64">
        <v>6580</v>
      </c>
      <c r="D216" s="64">
        <v>646</v>
      </c>
      <c r="E216" s="64">
        <v>0</v>
      </c>
      <c r="F216" s="64">
        <v>1725</v>
      </c>
      <c r="G216" s="64">
        <v>60</v>
      </c>
      <c r="H216" s="64">
        <v>4003</v>
      </c>
      <c r="I216" s="64">
        <v>1812</v>
      </c>
      <c r="J216" s="64">
        <v>0</v>
      </c>
      <c r="K216" s="64"/>
      <c r="L216" s="84"/>
      <c r="M216" s="84"/>
    </row>
    <row r="217" spans="1:13">
      <c r="A217" s="4" t="s">
        <v>249</v>
      </c>
      <c r="B217" s="64">
        <v>88933</v>
      </c>
      <c r="C217" s="64">
        <v>27563</v>
      </c>
      <c r="D217" s="64">
        <v>1867</v>
      </c>
      <c r="E217" s="64">
        <v>0</v>
      </c>
      <c r="F217" s="64">
        <v>3682</v>
      </c>
      <c r="G217" s="64">
        <v>583</v>
      </c>
      <c r="H217" s="64">
        <v>44274</v>
      </c>
      <c r="I217" s="64">
        <v>15705</v>
      </c>
      <c r="J217" s="64">
        <v>221</v>
      </c>
      <c r="K217" s="64"/>
      <c r="L217" s="84"/>
      <c r="M217" s="84"/>
    </row>
    <row r="218" spans="1:13">
      <c r="A218" s="4" t="s">
        <v>250</v>
      </c>
      <c r="B218" s="64">
        <v>7888</v>
      </c>
      <c r="C218" s="64">
        <v>4896</v>
      </c>
      <c r="D218" s="64">
        <v>94</v>
      </c>
      <c r="E218" s="64">
        <v>0</v>
      </c>
      <c r="F218" s="64">
        <v>856</v>
      </c>
      <c r="G218" s="64">
        <v>865</v>
      </c>
      <c r="H218" s="64">
        <v>0</v>
      </c>
      <c r="I218" s="64">
        <v>3262</v>
      </c>
      <c r="J218" s="64">
        <v>0</v>
      </c>
      <c r="K218" s="64"/>
      <c r="L218" s="84"/>
      <c r="M218" s="84"/>
    </row>
    <row r="219" spans="1:13">
      <c r="A219" s="4" t="s">
        <v>251</v>
      </c>
      <c r="B219" s="64">
        <v>24526</v>
      </c>
      <c r="C219" s="64">
        <v>14566</v>
      </c>
      <c r="D219" s="64">
        <v>146</v>
      </c>
      <c r="E219" s="64">
        <v>0</v>
      </c>
      <c r="F219" s="64">
        <v>1349</v>
      </c>
      <c r="G219" s="64">
        <v>11</v>
      </c>
      <c r="H219" s="64">
        <v>7920</v>
      </c>
      <c r="I219" s="64">
        <v>7442</v>
      </c>
      <c r="J219" s="64">
        <v>0</v>
      </c>
      <c r="K219" s="64"/>
      <c r="L219" s="84"/>
      <c r="M219" s="84"/>
    </row>
    <row r="220" spans="1:13">
      <c r="A220" s="4" t="s">
        <v>252</v>
      </c>
      <c r="B220" s="64">
        <v>447536</v>
      </c>
      <c r="C220" s="64">
        <v>93314</v>
      </c>
      <c r="D220" s="64">
        <v>287394</v>
      </c>
      <c r="E220" s="64">
        <v>43403</v>
      </c>
      <c r="F220" s="64">
        <v>4</v>
      </c>
      <c r="G220" s="64">
        <v>260763</v>
      </c>
      <c r="H220" s="64">
        <v>62845</v>
      </c>
      <c r="I220" s="64">
        <v>68160</v>
      </c>
      <c r="J220" s="64">
        <v>16504</v>
      </c>
      <c r="K220" s="64"/>
      <c r="L220" s="84"/>
      <c r="M220" s="84"/>
    </row>
    <row r="221" spans="1:13" ht="27" customHeight="1">
      <c r="A221" s="32" t="s">
        <v>253</v>
      </c>
      <c r="B221" s="64">
        <v>26902</v>
      </c>
      <c r="C221" s="64">
        <v>4609</v>
      </c>
      <c r="D221" s="64">
        <v>7870</v>
      </c>
      <c r="E221" s="64">
        <v>0</v>
      </c>
      <c r="F221" s="64">
        <v>2321</v>
      </c>
      <c r="G221" s="64">
        <v>8891</v>
      </c>
      <c r="H221" s="64">
        <v>4168</v>
      </c>
      <c r="I221" s="64">
        <v>8585</v>
      </c>
      <c r="J221" s="64">
        <v>681</v>
      </c>
      <c r="K221" s="64"/>
      <c r="L221" s="84"/>
      <c r="M221" s="84"/>
    </row>
    <row r="222" spans="1:13">
      <c r="A222" s="4" t="s">
        <v>254</v>
      </c>
      <c r="B222" s="64">
        <v>38147</v>
      </c>
      <c r="C222" s="64">
        <v>1671</v>
      </c>
      <c r="D222" s="64">
        <v>462</v>
      </c>
      <c r="E222" s="64">
        <v>0</v>
      </c>
      <c r="F222" s="64">
        <v>2259</v>
      </c>
      <c r="G222" s="64">
        <v>100</v>
      </c>
      <c r="H222" s="64">
        <v>18566</v>
      </c>
      <c r="I222" s="64">
        <v>4671</v>
      </c>
      <c r="J222" s="64">
        <v>317</v>
      </c>
      <c r="K222" s="64"/>
      <c r="L222" s="84"/>
      <c r="M222" s="84"/>
    </row>
    <row r="223" spans="1:13">
      <c r="A223" s="4" t="s">
        <v>255</v>
      </c>
      <c r="B223" s="64">
        <v>51906</v>
      </c>
      <c r="C223" s="64">
        <v>19252</v>
      </c>
      <c r="D223" s="64">
        <v>1212</v>
      </c>
      <c r="E223" s="64">
        <v>0</v>
      </c>
      <c r="F223" s="64">
        <v>5558</v>
      </c>
      <c r="G223" s="64">
        <v>146</v>
      </c>
      <c r="H223" s="64">
        <v>15113</v>
      </c>
      <c r="I223" s="64">
        <v>10053</v>
      </c>
      <c r="J223" s="64">
        <v>0</v>
      </c>
      <c r="K223" s="64"/>
      <c r="L223" s="84"/>
      <c r="M223" s="84"/>
    </row>
    <row r="224" spans="1:13">
      <c r="A224" s="4" t="s">
        <v>256</v>
      </c>
      <c r="B224" s="64">
        <v>45526</v>
      </c>
      <c r="C224" s="64">
        <v>2074</v>
      </c>
      <c r="D224" s="64">
        <v>2808</v>
      </c>
      <c r="E224" s="64">
        <v>0</v>
      </c>
      <c r="F224" s="64">
        <v>2242</v>
      </c>
      <c r="G224" s="64">
        <v>427</v>
      </c>
      <c r="H224" s="64">
        <v>15653</v>
      </c>
      <c r="I224" s="64">
        <v>3829</v>
      </c>
      <c r="J224" s="64">
        <v>3499</v>
      </c>
      <c r="K224" s="64"/>
      <c r="L224" s="84"/>
      <c r="M224" s="84"/>
    </row>
    <row r="225" spans="1:13">
      <c r="A225" s="4" t="s">
        <v>257</v>
      </c>
      <c r="B225" s="64">
        <v>97589</v>
      </c>
      <c r="C225" s="64">
        <v>6718</v>
      </c>
      <c r="D225" s="64">
        <v>1326</v>
      </c>
      <c r="E225" s="64">
        <v>0</v>
      </c>
      <c r="F225" s="64">
        <v>2608</v>
      </c>
      <c r="G225" s="64">
        <v>283</v>
      </c>
      <c r="H225" s="64">
        <v>38974</v>
      </c>
      <c r="I225" s="64">
        <v>12176</v>
      </c>
      <c r="J225" s="64">
        <v>63</v>
      </c>
      <c r="K225" s="64"/>
      <c r="L225" s="84"/>
      <c r="M225" s="84"/>
    </row>
    <row r="226" spans="1:13">
      <c r="A226" s="4" t="s">
        <v>258</v>
      </c>
      <c r="B226" s="64">
        <v>18548</v>
      </c>
      <c r="C226" s="64">
        <v>167</v>
      </c>
      <c r="D226" s="64">
        <v>105</v>
      </c>
      <c r="E226" s="64">
        <v>0</v>
      </c>
      <c r="F226" s="64">
        <v>1331</v>
      </c>
      <c r="G226" s="64">
        <v>189</v>
      </c>
      <c r="H226" s="64">
        <v>10351</v>
      </c>
      <c r="I226" s="64">
        <v>3854</v>
      </c>
      <c r="J226" s="64">
        <v>350</v>
      </c>
      <c r="K226" s="64"/>
      <c r="L226" s="84"/>
      <c r="M226" s="84"/>
    </row>
    <row r="227" spans="1:13">
      <c r="A227" s="4" t="s">
        <v>259</v>
      </c>
      <c r="B227" s="64">
        <v>55854</v>
      </c>
      <c r="C227" s="64">
        <v>9832</v>
      </c>
      <c r="D227" s="64">
        <v>8414</v>
      </c>
      <c r="E227" s="64">
        <v>0</v>
      </c>
      <c r="F227" s="64">
        <v>3457</v>
      </c>
      <c r="G227" s="64">
        <v>7247</v>
      </c>
      <c r="H227" s="64">
        <v>16260</v>
      </c>
      <c r="I227" s="64">
        <v>10490</v>
      </c>
      <c r="J227" s="64">
        <v>0</v>
      </c>
      <c r="K227" s="64"/>
      <c r="L227" s="84"/>
      <c r="M227" s="84"/>
    </row>
    <row r="228" spans="1:13">
      <c r="A228" s="4" t="s">
        <v>260</v>
      </c>
      <c r="B228" s="64">
        <v>6027</v>
      </c>
      <c r="C228" s="64">
        <v>852</v>
      </c>
      <c r="D228" s="64">
        <v>3</v>
      </c>
      <c r="E228" s="64">
        <v>0</v>
      </c>
      <c r="F228" s="64">
        <v>632</v>
      </c>
      <c r="G228" s="64">
        <v>0</v>
      </c>
      <c r="H228" s="64">
        <v>6098</v>
      </c>
      <c r="I228" s="64">
        <v>1779</v>
      </c>
      <c r="J228" s="64">
        <v>0</v>
      </c>
      <c r="K228" s="64"/>
      <c r="L228" s="84"/>
      <c r="M228" s="84"/>
    </row>
    <row r="229" spans="1:13">
      <c r="A229" s="4" t="s">
        <v>261</v>
      </c>
      <c r="B229" s="64">
        <v>31012</v>
      </c>
      <c r="C229" s="64">
        <v>3979</v>
      </c>
      <c r="D229" s="64">
        <v>143</v>
      </c>
      <c r="E229" s="64">
        <v>0</v>
      </c>
      <c r="F229" s="64">
        <v>4420</v>
      </c>
      <c r="G229" s="64">
        <v>20</v>
      </c>
      <c r="H229" s="64">
        <v>18058</v>
      </c>
      <c r="I229" s="64">
        <v>6626</v>
      </c>
      <c r="J229" s="64">
        <v>0</v>
      </c>
      <c r="K229" s="64"/>
      <c r="L229" s="84"/>
      <c r="M229" s="84"/>
    </row>
    <row r="230" spans="1:13">
      <c r="A230" s="4" t="s">
        <v>262</v>
      </c>
      <c r="B230" s="64">
        <v>196832</v>
      </c>
      <c r="C230" s="64">
        <v>150869</v>
      </c>
      <c r="D230" s="64">
        <v>16482</v>
      </c>
      <c r="E230" s="64">
        <v>0</v>
      </c>
      <c r="F230" s="64">
        <v>11470</v>
      </c>
      <c r="G230" s="64">
        <v>0</v>
      </c>
      <c r="H230" s="64">
        <v>0</v>
      </c>
      <c r="I230" s="64">
        <v>65532</v>
      </c>
      <c r="J230" s="64">
        <v>136</v>
      </c>
      <c r="K230" s="64"/>
      <c r="L230" s="84"/>
      <c r="M230" s="84"/>
    </row>
    <row r="231" spans="1:13" ht="27" customHeight="1">
      <c r="A231" s="32" t="s">
        <v>263</v>
      </c>
      <c r="B231" s="64">
        <v>62739</v>
      </c>
      <c r="C231" s="64">
        <v>13793</v>
      </c>
      <c r="D231" s="64">
        <v>2261</v>
      </c>
      <c r="E231" s="64">
        <v>0</v>
      </c>
      <c r="F231" s="64">
        <v>3635</v>
      </c>
      <c r="G231" s="64">
        <v>805</v>
      </c>
      <c r="H231" s="64">
        <v>34176</v>
      </c>
      <c r="I231" s="64">
        <v>9788</v>
      </c>
      <c r="J231" s="64">
        <v>106</v>
      </c>
      <c r="K231" s="64"/>
      <c r="L231" s="84"/>
      <c r="M231" s="84"/>
    </row>
    <row r="232" spans="1:13">
      <c r="A232" s="4" t="s">
        <v>264</v>
      </c>
      <c r="B232" s="64">
        <v>209576</v>
      </c>
      <c r="C232" s="64">
        <v>45742</v>
      </c>
      <c r="D232" s="64">
        <v>3365</v>
      </c>
      <c r="E232" s="64">
        <v>0</v>
      </c>
      <c r="F232" s="64">
        <v>8240</v>
      </c>
      <c r="G232" s="64">
        <v>1736</v>
      </c>
      <c r="H232" s="64">
        <v>85815</v>
      </c>
      <c r="I232" s="64">
        <v>41310</v>
      </c>
      <c r="J232" s="64">
        <v>3875</v>
      </c>
      <c r="K232" s="64"/>
      <c r="L232" s="84"/>
      <c r="M232" s="84"/>
    </row>
    <row r="233" spans="1:13">
      <c r="A233" s="4" t="s">
        <v>265</v>
      </c>
      <c r="B233" s="64">
        <v>114176</v>
      </c>
      <c r="C233" s="64">
        <v>31780</v>
      </c>
      <c r="D233" s="64">
        <v>12956</v>
      </c>
      <c r="E233" s="64">
        <v>0</v>
      </c>
      <c r="F233" s="64">
        <v>3168</v>
      </c>
      <c r="G233" s="64">
        <v>6064</v>
      </c>
      <c r="H233" s="64">
        <v>381</v>
      </c>
      <c r="I233" s="64">
        <v>32991</v>
      </c>
      <c r="J233" s="64">
        <v>510</v>
      </c>
      <c r="K233" s="64"/>
      <c r="L233" s="84"/>
      <c r="M233" s="84"/>
    </row>
    <row r="234" spans="1:13">
      <c r="A234" s="4" t="s">
        <v>266</v>
      </c>
      <c r="B234" s="64">
        <v>0</v>
      </c>
      <c r="C234" s="64">
        <v>0</v>
      </c>
      <c r="D234" s="64"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/>
      <c r="L234" s="84"/>
      <c r="M234" s="84"/>
    </row>
    <row r="235" spans="1:13">
      <c r="A235" s="4" t="s">
        <v>267</v>
      </c>
      <c r="B235" s="64">
        <v>64912</v>
      </c>
      <c r="C235" s="64">
        <v>6147</v>
      </c>
      <c r="D235" s="64">
        <v>1190</v>
      </c>
      <c r="E235" s="64">
        <v>0</v>
      </c>
      <c r="F235" s="64">
        <v>4627</v>
      </c>
      <c r="G235" s="64">
        <v>198</v>
      </c>
      <c r="H235" s="64">
        <v>17778</v>
      </c>
      <c r="I235" s="64">
        <v>14988</v>
      </c>
      <c r="J235" s="64">
        <v>211</v>
      </c>
      <c r="K235" s="64"/>
      <c r="L235" s="84"/>
      <c r="M235" s="84"/>
    </row>
    <row r="236" spans="1:13">
      <c r="A236" s="4" t="s">
        <v>268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/>
      <c r="L236" s="84"/>
      <c r="M236" s="84"/>
    </row>
    <row r="237" spans="1:13">
      <c r="A237" s="4" t="s">
        <v>269</v>
      </c>
      <c r="B237" s="64">
        <v>0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/>
      <c r="L237" s="84"/>
      <c r="M237" s="84"/>
    </row>
    <row r="238" spans="1:13">
      <c r="A238" s="4" t="s">
        <v>270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/>
      <c r="L238" s="84"/>
      <c r="M238" s="84"/>
    </row>
    <row r="239" spans="1:13">
      <c r="A239" s="4" t="s">
        <v>271</v>
      </c>
      <c r="B239" s="64">
        <v>47492</v>
      </c>
      <c r="C239" s="64">
        <v>5977</v>
      </c>
      <c r="D239" s="64">
        <v>3114</v>
      </c>
      <c r="E239" s="64">
        <v>0</v>
      </c>
      <c r="F239" s="64">
        <v>3272</v>
      </c>
      <c r="G239" s="64">
        <v>1651</v>
      </c>
      <c r="H239" s="64">
        <v>68</v>
      </c>
      <c r="I239" s="64">
        <v>13035</v>
      </c>
      <c r="J239" s="64">
        <v>1129</v>
      </c>
      <c r="K239" s="64"/>
      <c r="L239" s="84"/>
      <c r="M239" s="84"/>
    </row>
    <row r="240" spans="1:13">
      <c r="A240" s="4" t="s">
        <v>272</v>
      </c>
      <c r="B240" s="64">
        <v>12576</v>
      </c>
      <c r="C240" s="64">
        <v>2389</v>
      </c>
      <c r="D240" s="64">
        <v>83</v>
      </c>
      <c r="E240" s="64">
        <v>0</v>
      </c>
      <c r="F240" s="64">
        <v>1561</v>
      </c>
      <c r="G240" s="64">
        <v>36</v>
      </c>
      <c r="H240" s="64">
        <v>6245</v>
      </c>
      <c r="I240" s="64">
        <v>5292</v>
      </c>
      <c r="J240" s="64">
        <v>0</v>
      </c>
      <c r="K240" s="64"/>
      <c r="L240" s="84"/>
      <c r="M240" s="84"/>
    </row>
    <row r="241" spans="1:13">
      <c r="A241" s="4" t="s">
        <v>273</v>
      </c>
      <c r="B241" s="64">
        <v>29911</v>
      </c>
      <c r="C241" s="64">
        <v>3788</v>
      </c>
      <c r="D241" s="64">
        <v>1540</v>
      </c>
      <c r="E241" s="64">
        <v>0</v>
      </c>
      <c r="F241" s="64">
        <v>1535</v>
      </c>
      <c r="G241" s="64">
        <v>804</v>
      </c>
      <c r="H241" s="64">
        <v>4638</v>
      </c>
      <c r="I241" s="64">
        <v>4149</v>
      </c>
      <c r="J241" s="64">
        <v>0</v>
      </c>
      <c r="K241" s="64"/>
      <c r="L241" s="84"/>
      <c r="M241" s="84"/>
    </row>
    <row r="242" spans="1:13">
      <c r="A242" s="4" t="s">
        <v>274</v>
      </c>
      <c r="B242" s="64">
        <v>21385</v>
      </c>
      <c r="C242" s="64">
        <v>5191</v>
      </c>
      <c r="D242" s="64">
        <v>264</v>
      </c>
      <c r="E242" s="64">
        <v>0</v>
      </c>
      <c r="F242" s="64">
        <v>832</v>
      </c>
      <c r="G242" s="64">
        <v>27</v>
      </c>
      <c r="H242" s="64">
        <v>5504</v>
      </c>
      <c r="I242" s="64">
        <v>3462</v>
      </c>
      <c r="J242" s="64">
        <v>0</v>
      </c>
      <c r="K242" s="64"/>
      <c r="L242" s="84"/>
      <c r="M242" s="84"/>
    </row>
    <row r="243" spans="1:13">
      <c r="A243" s="4" t="s">
        <v>275</v>
      </c>
      <c r="B243" s="64">
        <v>32486</v>
      </c>
      <c r="C243" s="64">
        <v>5033</v>
      </c>
      <c r="D243" s="64">
        <v>409</v>
      </c>
      <c r="E243" s="64">
        <v>0</v>
      </c>
      <c r="F243" s="64">
        <v>2827</v>
      </c>
      <c r="G243" s="64">
        <v>21</v>
      </c>
      <c r="H243" s="64">
        <v>15981</v>
      </c>
      <c r="I243" s="64">
        <v>6052</v>
      </c>
      <c r="J243" s="64">
        <v>0</v>
      </c>
      <c r="K243" s="64"/>
      <c r="L243" s="84"/>
      <c r="M243" s="84"/>
    </row>
    <row r="244" spans="1:13">
      <c r="A244" s="4" t="s">
        <v>276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/>
      <c r="L244" s="84"/>
      <c r="M244" s="84"/>
    </row>
    <row r="245" spans="1:13">
      <c r="A245" s="4" t="s">
        <v>277</v>
      </c>
      <c r="B245" s="64">
        <v>10789</v>
      </c>
      <c r="C245" s="64">
        <v>2042</v>
      </c>
      <c r="D245" s="64">
        <v>23</v>
      </c>
      <c r="E245" s="64">
        <v>0</v>
      </c>
      <c r="F245" s="64">
        <v>995</v>
      </c>
      <c r="G245" s="64">
        <v>0</v>
      </c>
      <c r="H245" s="64">
        <v>903</v>
      </c>
      <c r="I245" s="64">
        <v>3511</v>
      </c>
      <c r="J245" s="64">
        <v>0</v>
      </c>
      <c r="K245" s="64"/>
      <c r="L245" s="84"/>
      <c r="M245" s="84"/>
    </row>
    <row r="246" spans="1:13" ht="27" customHeight="1">
      <c r="A246" s="32" t="s">
        <v>278</v>
      </c>
      <c r="B246" s="64">
        <v>0</v>
      </c>
      <c r="C246" s="64">
        <v>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/>
      <c r="L246" s="84"/>
      <c r="M246" s="84"/>
    </row>
    <row r="247" spans="1:13">
      <c r="A247" s="4" t="s">
        <v>279</v>
      </c>
      <c r="B247" s="64">
        <v>262797</v>
      </c>
      <c r="C247" s="64">
        <v>75590</v>
      </c>
      <c r="D247" s="64">
        <v>293157</v>
      </c>
      <c r="E247" s="64">
        <v>0</v>
      </c>
      <c r="F247" s="64">
        <v>9583</v>
      </c>
      <c r="G247" s="64">
        <v>285152</v>
      </c>
      <c r="H247" s="64">
        <v>99890</v>
      </c>
      <c r="I247" s="64">
        <v>45787</v>
      </c>
      <c r="J247" s="64">
        <v>441</v>
      </c>
      <c r="K247" s="64"/>
      <c r="L247" s="84"/>
      <c r="M247" s="84"/>
    </row>
    <row r="248" spans="1:13">
      <c r="A248" s="4" t="s">
        <v>280</v>
      </c>
      <c r="B248" s="64">
        <v>45013</v>
      </c>
      <c r="C248" s="64">
        <v>8550</v>
      </c>
      <c r="D248" s="64">
        <v>570</v>
      </c>
      <c r="E248" s="64">
        <v>0</v>
      </c>
      <c r="F248" s="64">
        <v>3343</v>
      </c>
      <c r="G248" s="64">
        <v>0</v>
      </c>
      <c r="H248" s="64">
        <v>31118</v>
      </c>
      <c r="I248" s="64">
        <v>9455</v>
      </c>
      <c r="J248" s="64">
        <v>0</v>
      </c>
      <c r="K248" s="64"/>
      <c r="L248" s="84"/>
      <c r="M248" s="84"/>
    </row>
    <row r="249" spans="1:13">
      <c r="A249" s="4" t="s">
        <v>281</v>
      </c>
      <c r="B249" s="64">
        <v>130898</v>
      </c>
      <c r="C249" s="64">
        <v>44308</v>
      </c>
      <c r="D249" s="64">
        <v>8550</v>
      </c>
      <c r="E249" s="64">
        <v>1606</v>
      </c>
      <c r="F249" s="64">
        <v>4158</v>
      </c>
      <c r="G249" s="64">
        <v>270</v>
      </c>
      <c r="H249" s="64">
        <v>53498</v>
      </c>
      <c r="I249" s="64">
        <v>25485</v>
      </c>
      <c r="J249" s="64">
        <v>835</v>
      </c>
      <c r="K249" s="64"/>
      <c r="L249" s="84"/>
      <c r="M249" s="84"/>
    </row>
    <row r="250" spans="1:13">
      <c r="A250" s="4" t="s">
        <v>282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/>
      <c r="L250" s="84"/>
      <c r="M250" s="84"/>
    </row>
    <row r="251" spans="1:13">
      <c r="A251" s="4" t="s">
        <v>283</v>
      </c>
      <c r="B251" s="64">
        <v>15559</v>
      </c>
      <c r="C251" s="64">
        <v>8424</v>
      </c>
      <c r="D251" s="64">
        <v>1429</v>
      </c>
      <c r="E251" s="64">
        <v>0</v>
      </c>
      <c r="F251" s="64">
        <v>2005</v>
      </c>
      <c r="G251" s="64">
        <v>1437</v>
      </c>
      <c r="H251" s="64">
        <v>8</v>
      </c>
      <c r="I251" s="64">
        <v>7173</v>
      </c>
      <c r="J251" s="64">
        <v>0</v>
      </c>
      <c r="K251" s="64"/>
      <c r="L251" s="84"/>
      <c r="M251" s="84"/>
    </row>
    <row r="252" spans="1:13">
      <c r="A252" s="4" t="s">
        <v>284</v>
      </c>
      <c r="B252" s="64">
        <v>15345</v>
      </c>
      <c r="C252" s="64">
        <v>6294</v>
      </c>
      <c r="D252" s="64">
        <v>1613</v>
      </c>
      <c r="E252" s="64">
        <v>0</v>
      </c>
      <c r="F252" s="64">
        <v>1558</v>
      </c>
      <c r="G252" s="64">
        <v>77</v>
      </c>
      <c r="H252" s="64">
        <v>6619</v>
      </c>
      <c r="I252" s="64">
        <v>6760</v>
      </c>
      <c r="J252" s="64">
        <v>0</v>
      </c>
      <c r="K252" s="64"/>
      <c r="L252" s="84"/>
      <c r="M252" s="84"/>
    </row>
    <row r="253" spans="1:13">
      <c r="A253" s="4" t="s">
        <v>285</v>
      </c>
      <c r="B253" s="64">
        <v>0</v>
      </c>
      <c r="C253" s="64">
        <v>0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/>
      <c r="L253" s="84"/>
      <c r="M253" s="84"/>
    </row>
    <row r="254" spans="1:13">
      <c r="A254" s="4" t="s">
        <v>286</v>
      </c>
      <c r="B254" s="64">
        <v>101628</v>
      </c>
      <c r="C254" s="64">
        <v>16208</v>
      </c>
      <c r="D254" s="64">
        <v>10165</v>
      </c>
      <c r="E254" s="64">
        <v>0</v>
      </c>
      <c r="F254" s="64">
        <v>5323</v>
      </c>
      <c r="G254" s="64">
        <v>7151</v>
      </c>
      <c r="H254" s="64">
        <v>37022</v>
      </c>
      <c r="I254" s="64">
        <v>16614</v>
      </c>
      <c r="J254" s="64">
        <v>0</v>
      </c>
      <c r="K254" s="64"/>
      <c r="L254" s="84"/>
      <c r="M254" s="84"/>
    </row>
    <row r="255" spans="1:13">
      <c r="A255" s="4" t="s">
        <v>287</v>
      </c>
      <c r="B255" s="64">
        <v>99044</v>
      </c>
      <c r="C255" s="64">
        <v>9751</v>
      </c>
      <c r="D255" s="64">
        <v>5365</v>
      </c>
      <c r="E255" s="64">
        <v>0</v>
      </c>
      <c r="F255" s="64">
        <v>4824</v>
      </c>
      <c r="G255" s="64">
        <v>435</v>
      </c>
      <c r="H255" s="64">
        <v>28606</v>
      </c>
      <c r="I255" s="64">
        <v>12760</v>
      </c>
      <c r="J255" s="64">
        <v>392</v>
      </c>
      <c r="K255" s="64"/>
      <c r="L255" s="84"/>
      <c r="M255" s="84"/>
    </row>
    <row r="256" spans="1:13" ht="27" customHeight="1">
      <c r="A256" s="32" t="s">
        <v>288</v>
      </c>
      <c r="B256" s="64">
        <v>77511</v>
      </c>
      <c r="C256" s="64">
        <v>9255</v>
      </c>
      <c r="D256" s="64">
        <v>5789</v>
      </c>
      <c r="E256" s="64">
        <v>9495</v>
      </c>
      <c r="F256" s="64">
        <v>276</v>
      </c>
      <c r="G256" s="64">
        <v>4222</v>
      </c>
      <c r="H256" s="64">
        <v>125</v>
      </c>
      <c r="I256" s="64">
        <v>11991</v>
      </c>
      <c r="J256" s="64">
        <v>3225</v>
      </c>
      <c r="K256" s="64"/>
      <c r="L256" s="84"/>
      <c r="M256" s="84"/>
    </row>
    <row r="257" spans="1:13">
      <c r="A257" s="4" t="s">
        <v>289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/>
      <c r="L257" s="84"/>
      <c r="M257" s="84"/>
    </row>
    <row r="258" spans="1:13">
      <c r="A258" s="4" t="s">
        <v>290</v>
      </c>
      <c r="B258" s="64">
        <v>76912</v>
      </c>
      <c r="C258" s="64">
        <v>4581</v>
      </c>
      <c r="D258" s="64">
        <v>1838</v>
      </c>
      <c r="E258" s="64">
        <v>0</v>
      </c>
      <c r="F258" s="64">
        <v>3747</v>
      </c>
      <c r="G258" s="64">
        <v>142</v>
      </c>
      <c r="H258" s="64">
        <v>30031</v>
      </c>
      <c r="I258" s="64">
        <v>13451</v>
      </c>
      <c r="J258" s="64">
        <v>12</v>
      </c>
      <c r="K258" s="64"/>
      <c r="L258" s="84"/>
      <c r="M258" s="84"/>
    </row>
    <row r="259" spans="1:13">
      <c r="A259" s="4" t="s">
        <v>291</v>
      </c>
      <c r="B259" s="64">
        <v>253975</v>
      </c>
      <c r="C259" s="64">
        <v>26995</v>
      </c>
      <c r="D259" s="64">
        <v>34432</v>
      </c>
      <c r="E259" s="64">
        <v>0</v>
      </c>
      <c r="F259" s="64">
        <v>6001</v>
      </c>
      <c r="G259" s="64">
        <v>12150</v>
      </c>
      <c r="H259" s="64">
        <v>68091</v>
      </c>
      <c r="I259" s="64">
        <v>49258</v>
      </c>
      <c r="J259" s="64">
        <v>649</v>
      </c>
      <c r="K259" s="64"/>
      <c r="L259" s="84"/>
      <c r="M259" s="84"/>
    </row>
    <row r="260" spans="1:13">
      <c r="A260" s="4" t="s">
        <v>292</v>
      </c>
      <c r="B260" s="64">
        <v>37315</v>
      </c>
      <c r="C260" s="64">
        <v>6420</v>
      </c>
      <c r="D260" s="64">
        <v>2122</v>
      </c>
      <c r="E260" s="64">
        <v>0</v>
      </c>
      <c r="F260" s="64">
        <v>3092</v>
      </c>
      <c r="G260" s="64">
        <v>83</v>
      </c>
      <c r="H260" s="64">
        <v>14085</v>
      </c>
      <c r="I260" s="64">
        <v>11991</v>
      </c>
      <c r="J260" s="64">
        <v>0</v>
      </c>
      <c r="K260" s="64"/>
      <c r="L260" s="84"/>
      <c r="M260" s="84"/>
    </row>
    <row r="261" spans="1:13">
      <c r="A261" s="4" t="s">
        <v>293</v>
      </c>
      <c r="B261" s="64">
        <v>24149</v>
      </c>
      <c r="C261" s="64">
        <v>7633</v>
      </c>
      <c r="D261" s="64">
        <v>1062</v>
      </c>
      <c r="E261" s="64">
        <v>0</v>
      </c>
      <c r="F261" s="64">
        <v>1578</v>
      </c>
      <c r="G261" s="64">
        <v>842</v>
      </c>
      <c r="H261" s="64">
        <v>10343</v>
      </c>
      <c r="I261" s="64">
        <v>4981</v>
      </c>
      <c r="J261" s="64">
        <v>1</v>
      </c>
      <c r="K261" s="64"/>
      <c r="L261" s="84"/>
      <c r="M261" s="84"/>
    </row>
    <row r="262" spans="1:13">
      <c r="A262" s="4" t="s">
        <v>294</v>
      </c>
      <c r="B262" s="64">
        <v>179401</v>
      </c>
      <c r="C262" s="64">
        <v>18531</v>
      </c>
      <c r="D262" s="64">
        <v>9723</v>
      </c>
      <c r="E262" s="64">
        <v>12781</v>
      </c>
      <c r="F262" s="64">
        <v>0</v>
      </c>
      <c r="G262" s="64">
        <v>2608</v>
      </c>
      <c r="H262" s="64">
        <v>74835</v>
      </c>
      <c r="I262" s="64">
        <v>29028</v>
      </c>
      <c r="J262" s="64">
        <v>2725</v>
      </c>
      <c r="K262" s="64"/>
      <c r="L262" s="84"/>
      <c r="M262" s="84"/>
    </row>
    <row r="263" spans="1:13" ht="27" customHeight="1">
      <c r="A263" s="32" t="s">
        <v>295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/>
      <c r="L263" s="84"/>
      <c r="M263" s="84"/>
    </row>
    <row r="264" spans="1:13">
      <c r="A264" s="4" t="s">
        <v>296</v>
      </c>
      <c r="B264" s="64">
        <v>26290</v>
      </c>
      <c r="C264" s="64">
        <v>4113</v>
      </c>
      <c r="D264" s="64">
        <v>820</v>
      </c>
      <c r="E264" s="64">
        <v>0</v>
      </c>
      <c r="F264" s="64">
        <v>2597</v>
      </c>
      <c r="G264" s="64">
        <v>1430</v>
      </c>
      <c r="H264" s="64">
        <v>7650</v>
      </c>
      <c r="I264" s="64">
        <v>2999</v>
      </c>
      <c r="J264" s="64">
        <v>19</v>
      </c>
      <c r="K264" s="64"/>
      <c r="L264" s="84"/>
      <c r="M264" s="84"/>
    </row>
    <row r="265" spans="1:13">
      <c r="A265" s="4" t="s">
        <v>297</v>
      </c>
      <c r="B265" s="64">
        <v>37409</v>
      </c>
      <c r="C265" s="64">
        <v>4982</v>
      </c>
      <c r="D265" s="64">
        <v>203</v>
      </c>
      <c r="E265" s="64">
        <v>0</v>
      </c>
      <c r="F265" s="64">
        <v>3257</v>
      </c>
      <c r="G265" s="64">
        <v>14</v>
      </c>
      <c r="H265" s="64">
        <v>12372</v>
      </c>
      <c r="I265" s="64">
        <v>4297</v>
      </c>
      <c r="J265" s="64">
        <v>10</v>
      </c>
      <c r="K265" s="64"/>
      <c r="L265" s="84"/>
      <c r="M265" s="84"/>
    </row>
    <row r="266" spans="1:13">
      <c r="A266" s="4" t="s">
        <v>298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/>
      <c r="L266" s="84"/>
      <c r="M266" s="84"/>
    </row>
    <row r="267" spans="1:13">
      <c r="A267" s="4" t="s">
        <v>299</v>
      </c>
      <c r="B267" s="64">
        <v>4827</v>
      </c>
      <c r="C267" s="64">
        <v>0</v>
      </c>
      <c r="D267" s="64">
        <v>2</v>
      </c>
      <c r="E267" s="64">
        <v>0</v>
      </c>
      <c r="F267" s="64">
        <v>506</v>
      </c>
      <c r="G267" s="64">
        <v>0</v>
      </c>
      <c r="H267" s="64">
        <v>2931</v>
      </c>
      <c r="I267" s="64">
        <v>2668</v>
      </c>
      <c r="J267" s="64">
        <v>0</v>
      </c>
      <c r="K267" s="64"/>
      <c r="L267" s="84"/>
      <c r="M267" s="84"/>
    </row>
    <row r="268" spans="1:13">
      <c r="A268" s="4" t="s">
        <v>300</v>
      </c>
      <c r="B268" s="64">
        <v>39296</v>
      </c>
      <c r="C268" s="64">
        <v>8073</v>
      </c>
      <c r="D268" s="64">
        <v>307</v>
      </c>
      <c r="E268" s="64">
        <v>0</v>
      </c>
      <c r="F268" s="64">
        <v>2294</v>
      </c>
      <c r="G268" s="64">
        <v>-5</v>
      </c>
      <c r="H268" s="64">
        <v>17995</v>
      </c>
      <c r="I268" s="64">
        <v>5934</v>
      </c>
      <c r="J268" s="64">
        <v>9</v>
      </c>
      <c r="K268" s="64"/>
      <c r="L268" s="84"/>
      <c r="M268" s="84"/>
    </row>
    <row r="269" spans="1:13">
      <c r="A269" s="4" t="s">
        <v>301</v>
      </c>
      <c r="B269" s="64">
        <v>16793</v>
      </c>
      <c r="C269" s="64">
        <v>12689</v>
      </c>
      <c r="D269" s="64">
        <v>142</v>
      </c>
      <c r="E269" s="64">
        <v>0</v>
      </c>
      <c r="F269" s="64">
        <v>1360</v>
      </c>
      <c r="G269" s="64">
        <v>48</v>
      </c>
      <c r="H269" s="64">
        <v>10634</v>
      </c>
      <c r="I269" s="64">
        <v>3426</v>
      </c>
      <c r="J269" s="64">
        <v>0</v>
      </c>
      <c r="K269" s="64"/>
      <c r="L269" s="84"/>
      <c r="M269" s="84"/>
    </row>
    <row r="270" spans="1:13">
      <c r="A270" s="4" t="s">
        <v>302</v>
      </c>
      <c r="B270" s="64">
        <v>285202</v>
      </c>
      <c r="C270" s="64">
        <v>41020</v>
      </c>
      <c r="D270" s="64">
        <v>11911</v>
      </c>
      <c r="E270" s="64">
        <v>7680</v>
      </c>
      <c r="F270" s="64">
        <v>0</v>
      </c>
      <c r="G270" s="64">
        <v>338</v>
      </c>
      <c r="H270" s="64">
        <v>17162</v>
      </c>
      <c r="I270" s="64">
        <v>30925</v>
      </c>
      <c r="J270" s="64">
        <v>13143</v>
      </c>
      <c r="K270" s="64"/>
      <c r="L270" s="84"/>
      <c r="M270" s="84"/>
    </row>
    <row r="271" spans="1:13" ht="27" customHeight="1">
      <c r="A271" s="32" t="s">
        <v>303</v>
      </c>
      <c r="B271" s="64">
        <v>1590</v>
      </c>
      <c r="C271" s="64">
        <v>1202</v>
      </c>
      <c r="D271" s="64">
        <v>0</v>
      </c>
      <c r="E271" s="64">
        <v>0</v>
      </c>
      <c r="F271" s="64">
        <v>146</v>
      </c>
      <c r="G271" s="64">
        <v>0</v>
      </c>
      <c r="H271" s="64">
        <v>0</v>
      </c>
      <c r="I271" s="64">
        <v>0</v>
      </c>
      <c r="J271" s="64">
        <v>0</v>
      </c>
      <c r="K271" s="64"/>
      <c r="L271" s="84"/>
      <c r="M271" s="84"/>
    </row>
    <row r="272" spans="1:13">
      <c r="A272" s="4" t="s">
        <v>304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/>
      <c r="L272" s="84"/>
      <c r="M272" s="84"/>
    </row>
    <row r="273" spans="1:13">
      <c r="A273" s="4" t="s">
        <v>305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/>
      <c r="L273" s="84"/>
      <c r="M273" s="84"/>
    </row>
    <row r="274" spans="1:13">
      <c r="A274" s="4" t="s">
        <v>306</v>
      </c>
      <c r="B274" s="64">
        <v>3051</v>
      </c>
      <c r="C274" s="64">
        <v>4966</v>
      </c>
      <c r="D274" s="64">
        <v>5</v>
      </c>
      <c r="E274" s="64">
        <v>0</v>
      </c>
      <c r="F274" s="64">
        <v>177</v>
      </c>
      <c r="G274" s="64">
        <v>0</v>
      </c>
      <c r="H274" s="64">
        <v>6039</v>
      </c>
      <c r="I274" s="64">
        <v>1322</v>
      </c>
      <c r="J274" s="64">
        <v>0</v>
      </c>
      <c r="K274" s="64"/>
      <c r="L274" s="84"/>
      <c r="M274" s="84"/>
    </row>
    <row r="275" spans="1:13">
      <c r="A275" s="4" t="s">
        <v>307</v>
      </c>
      <c r="B275" s="64">
        <v>19551</v>
      </c>
      <c r="C275" s="64">
        <v>3487</v>
      </c>
      <c r="D275" s="64">
        <v>277</v>
      </c>
      <c r="E275" s="64">
        <v>0</v>
      </c>
      <c r="F275" s="64">
        <v>1902</v>
      </c>
      <c r="G275" s="64">
        <v>90</v>
      </c>
      <c r="H275" s="64">
        <v>0</v>
      </c>
      <c r="I275" s="64">
        <v>3007</v>
      </c>
      <c r="J275" s="64">
        <v>0</v>
      </c>
      <c r="K275" s="64"/>
      <c r="L275" s="84"/>
      <c r="M275" s="84"/>
    </row>
    <row r="276" spans="1:13">
      <c r="A276" s="4" t="s">
        <v>308</v>
      </c>
      <c r="B276" s="64">
        <v>14227</v>
      </c>
      <c r="C276" s="64">
        <v>1028</v>
      </c>
      <c r="D276" s="64">
        <v>223</v>
      </c>
      <c r="E276" s="64">
        <v>3</v>
      </c>
      <c r="F276" s="64">
        <v>1129</v>
      </c>
      <c r="G276" s="64">
        <v>76</v>
      </c>
      <c r="H276" s="64">
        <v>5559</v>
      </c>
      <c r="I276" s="64">
        <v>3854</v>
      </c>
      <c r="J276" s="64">
        <v>0</v>
      </c>
      <c r="K276" s="64"/>
      <c r="L276" s="84"/>
      <c r="M276" s="84"/>
    </row>
    <row r="277" spans="1:13">
      <c r="A277" s="4" t="s">
        <v>309</v>
      </c>
      <c r="B277" s="64">
        <v>23411</v>
      </c>
      <c r="C277" s="64">
        <v>2017</v>
      </c>
      <c r="D277" s="64">
        <v>229</v>
      </c>
      <c r="E277" s="64">
        <v>0</v>
      </c>
      <c r="F277" s="64">
        <v>1721</v>
      </c>
      <c r="G277" s="64">
        <v>80</v>
      </c>
      <c r="H277" s="64">
        <v>13613</v>
      </c>
      <c r="I277" s="64">
        <v>1829</v>
      </c>
      <c r="J277" s="64">
        <v>0</v>
      </c>
      <c r="K277" s="64"/>
      <c r="L277" s="84"/>
      <c r="M277" s="84"/>
    </row>
    <row r="278" spans="1:13">
      <c r="A278" s="4" t="s">
        <v>310</v>
      </c>
      <c r="B278" s="64">
        <v>323696</v>
      </c>
      <c r="C278" s="64">
        <v>20016</v>
      </c>
      <c r="D278" s="64">
        <v>13835</v>
      </c>
      <c r="E278" s="64">
        <v>0</v>
      </c>
      <c r="F278" s="64">
        <v>15578</v>
      </c>
      <c r="G278" s="64">
        <v>2916</v>
      </c>
      <c r="H278" s="64">
        <v>117311</v>
      </c>
      <c r="I278" s="64">
        <v>47184</v>
      </c>
      <c r="J278" s="64">
        <v>146</v>
      </c>
      <c r="K278" s="64"/>
      <c r="L278" s="84"/>
      <c r="M278" s="84"/>
    </row>
    <row r="279" spans="1:13">
      <c r="A279" s="4" t="s">
        <v>311</v>
      </c>
      <c r="B279" s="64">
        <v>998</v>
      </c>
      <c r="C279" s="64">
        <v>7327</v>
      </c>
      <c r="D279" s="64">
        <v>0</v>
      </c>
      <c r="E279" s="64">
        <v>420</v>
      </c>
      <c r="F279" s="64">
        <v>1</v>
      </c>
      <c r="G279" s="64">
        <v>0</v>
      </c>
      <c r="H279" s="64">
        <v>0</v>
      </c>
      <c r="I279" s="64">
        <v>0</v>
      </c>
      <c r="J279" s="64">
        <v>0</v>
      </c>
      <c r="K279" s="64"/>
      <c r="L279" s="84"/>
      <c r="M279" s="84"/>
    </row>
    <row r="280" spans="1:13">
      <c r="A280" s="4" t="s">
        <v>312</v>
      </c>
      <c r="B280" s="64">
        <v>15566</v>
      </c>
      <c r="C280" s="64">
        <v>4683</v>
      </c>
      <c r="D280" s="64">
        <v>95</v>
      </c>
      <c r="E280" s="64">
        <v>0</v>
      </c>
      <c r="F280" s="64">
        <v>1305</v>
      </c>
      <c r="G280" s="64">
        <v>55</v>
      </c>
      <c r="H280" s="64">
        <v>1829</v>
      </c>
      <c r="I280" s="64">
        <v>2520</v>
      </c>
      <c r="J280" s="64">
        <v>5</v>
      </c>
      <c r="K280" s="64"/>
      <c r="L280" s="84"/>
      <c r="M280" s="84"/>
    </row>
    <row r="281" spans="1:13">
      <c r="A281" s="4" t="s">
        <v>313</v>
      </c>
      <c r="B281" s="64">
        <v>382752</v>
      </c>
      <c r="C281" s="64">
        <v>150384</v>
      </c>
      <c r="D281" s="64">
        <v>15361</v>
      </c>
      <c r="E281" s="64">
        <v>0</v>
      </c>
      <c r="F281" s="64">
        <v>20576</v>
      </c>
      <c r="G281" s="64">
        <v>1814</v>
      </c>
      <c r="H281" s="64">
        <v>161880</v>
      </c>
      <c r="I281" s="64">
        <v>63808</v>
      </c>
      <c r="J281" s="64">
        <v>3482</v>
      </c>
      <c r="K281" s="64"/>
      <c r="L281" s="84"/>
      <c r="M281" s="84"/>
    </row>
    <row r="282" spans="1:13">
      <c r="A282" s="4" t="s">
        <v>314</v>
      </c>
      <c r="B282" s="64">
        <v>33775</v>
      </c>
      <c r="C282" s="64">
        <v>4160</v>
      </c>
      <c r="D282" s="64">
        <v>262</v>
      </c>
      <c r="E282" s="64">
        <v>0</v>
      </c>
      <c r="F282" s="64">
        <v>398</v>
      </c>
      <c r="G282" s="64">
        <v>152</v>
      </c>
      <c r="H282" s="64">
        <v>11045</v>
      </c>
      <c r="I282" s="64">
        <v>4233</v>
      </c>
      <c r="J282" s="64">
        <v>0</v>
      </c>
      <c r="K282" s="64"/>
      <c r="L282" s="84"/>
      <c r="M282" s="84"/>
    </row>
    <row r="283" spans="1:13">
      <c r="A283" s="4" t="s">
        <v>315</v>
      </c>
      <c r="B283" s="64">
        <v>9462</v>
      </c>
      <c r="C283" s="64">
        <v>6673</v>
      </c>
      <c r="D283" s="64">
        <v>518</v>
      </c>
      <c r="E283" s="64">
        <v>0</v>
      </c>
      <c r="F283" s="64">
        <v>890</v>
      </c>
      <c r="G283" s="64">
        <v>398</v>
      </c>
      <c r="H283" s="64">
        <v>75</v>
      </c>
      <c r="I283" s="64">
        <v>2619</v>
      </c>
      <c r="J283" s="64">
        <v>1</v>
      </c>
      <c r="K283" s="64"/>
      <c r="L283" s="84"/>
      <c r="M283" s="84"/>
    </row>
    <row r="284" spans="1:13">
      <c r="A284" s="4" t="s">
        <v>316</v>
      </c>
      <c r="B284" s="64">
        <v>58492</v>
      </c>
      <c r="C284" s="64">
        <v>1079</v>
      </c>
      <c r="D284" s="64">
        <v>1783</v>
      </c>
      <c r="E284" s="64">
        <v>0</v>
      </c>
      <c r="F284" s="64">
        <v>3205</v>
      </c>
      <c r="G284" s="64">
        <v>853</v>
      </c>
      <c r="H284" s="64">
        <v>13630</v>
      </c>
      <c r="I284" s="64">
        <v>4242</v>
      </c>
      <c r="J284" s="64">
        <v>11614</v>
      </c>
      <c r="K284" s="64"/>
      <c r="L284" s="84"/>
      <c r="M284" s="84"/>
    </row>
    <row r="285" spans="1:13">
      <c r="A285" s="4" t="s">
        <v>317</v>
      </c>
      <c r="B285" s="64">
        <v>9456</v>
      </c>
      <c r="C285" s="64">
        <v>904</v>
      </c>
      <c r="D285" s="64">
        <v>65</v>
      </c>
      <c r="E285" s="64">
        <v>568</v>
      </c>
      <c r="F285" s="64">
        <v>1075</v>
      </c>
      <c r="G285" s="64">
        <v>0</v>
      </c>
      <c r="H285" s="64">
        <v>4643</v>
      </c>
      <c r="I285" s="64">
        <v>2298</v>
      </c>
      <c r="J285" s="64">
        <v>0</v>
      </c>
      <c r="K285" s="64"/>
      <c r="L285" s="84"/>
      <c r="M285" s="84"/>
    </row>
    <row r="286" spans="1:13" ht="27" customHeight="1">
      <c r="A286" s="32" t="s">
        <v>318</v>
      </c>
      <c r="B286" s="64">
        <v>9908</v>
      </c>
      <c r="C286" s="64">
        <v>330</v>
      </c>
      <c r="D286" s="64">
        <v>611</v>
      </c>
      <c r="E286" s="64">
        <v>0</v>
      </c>
      <c r="F286" s="64">
        <v>43</v>
      </c>
      <c r="G286" s="64">
        <v>0</v>
      </c>
      <c r="H286" s="64">
        <v>11346</v>
      </c>
      <c r="I286" s="64">
        <v>3027</v>
      </c>
      <c r="J286" s="64">
        <v>0</v>
      </c>
      <c r="K286" s="64"/>
      <c r="L286" s="84"/>
      <c r="M286" s="84"/>
    </row>
    <row r="287" spans="1:13">
      <c r="A287" s="4" t="s">
        <v>319</v>
      </c>
      <c r="B287" s="64">
        <v>32630</v>
      </c>
      <c r="C287" s="64">
        <v>5</v>
      </c>
      <c r="D287" s="64">
        <v>521</v>
      </c>
      <c r="E287" s="64">
        <v>0</v>
      </c>
      <c r="F287" s="64">
        <v>1925</v>
      </c>
      <c r="G287" s="64">
        <v>111</v>
      </c>
      <c r="H287" s="64">
        <v>24133</v>
      </c>
      <c r="I287" s="64">
        <v>5936</v>
      </c>
      <c r="J287" s="64">
        <v>0</v>
      </c>
      <c r="K287" s="64"/>
      <c r="L287" s="84"/>
      <c r="M287" s="84"/>
    </row>
    <row r="288" spans="1:13">
      <c r="A288" s="4" t="s">
        <v>320</v>
      </c>
      <c r="B288" s="64">
        <v>120140</v>
      </c>
      <c r="C288" s="64">
        <v>5983</v>
      </c>
      <c r="D288" s="64">
        <v>6807</v>
      </c>
      <c r="E288" s="64">
        <v>0</v>
      </c>
      <c r="F288" s="64">
        <v>5052</v>
      </c>
      <c r="G288" s="64">
        <v>3144</v>
      </c>
      <c r="H288" s="64">
        <v>36836</v>
      </c>
      <c r="I288" s="64">
        <v>27835</v>
      </c>
      <c r="J288" s="64">
        <v>1821</v>
      </c>
      <c r="K288" s="64"/>
      <c r="L288" s="84"/>
      <c r="M288" s="84"/>
    </row>
    <row r="289" spans="1:13">
      <c r="A289" s="4" t="s">
        <v>321</v>
      </c>
      <c r="B289" s="64">
        <v>61223</v>
      </c>
      <c r="C289" s="64">
        <v>4506</v>
      </c>
      <c r="D289" s="64">
        <v>4326</v>
      </c>
      <c r="E289" s="64">
        <v>523</v>
      </c>
      <c r="F289" s="64">
        <v>3452</v>
      </c>
      <c r="G289" s="64">
        <v>3029</v>
      </c>
      <c r="H289" s="64">
        <v>18216</v>
      </c>
      <c r="I289" s="64">
        <v>12412</v>
      </c>
      <c r="J289" s="64">
        <v>0</v>
      </c>
      <c r="K289" s="64"/>
      <c r="L289" s="84"/>
      <c r="M289" s="84"/>
    </row>
    <row r="290" spans="1:13">
      <c r="A290" s="4" t="s">
        <v>322</v>
      </c>
      <c r="B290" s="64">
        <v>53956</v>
      </c>
      <c r="C290" s="64">
        <v>3302</v>
      </c>
      <c r="D290" s="64">
        <v>1000</v>
      </c>
      <c r="E290" s="64">
        <v>2118</v>
      </c>
      <c r="F290" s="64">
        <v>0</v>
      </c>
      <c r="G290" s="64">
        <v>0</v>
      </c>
      <c r="H290" s="64">
        <v>39540</v>
      </c>
      <c r="I290" s="64">
        <v>12126</v>
      </c>
      <c r="J290" s="64">
        <v>326</v>
      </c>
      <c r="K290" s="64"/>
      <c r="L290" s="84"/>
      <c r="M290" s="84"/>
    </row>
    <row r="291" spans="1:13">
      <c r="A291" s="4" t="s">
        <v>323</v>
      </c>
      <c r="B291" s="64">
        <v>9228</v>
      </c>
      <c r="C291" s="64">
        <v>49</v>
      </c>
      <c r="D291" s="64">
        <v>594</v>
      </c>
      <c r="E291" s="64">
        <v>0</v>
      </c>
      <c r="F291" s="64">
        <v>787</v>
      </c>
      <c r="G291" s="64">
        <v>0</v>
      </c>
      <c r="H291" s="64">
        <v>3295</v>
      </c>
      <c r="I291" s="64">
        <v>2839</v>
      </c>
      <c r="J291" s="64">
        <v>0</v>
      </c>
      <c r="K291" s="64"/>
      <c r="L291" s="84"/>
      <c r="M291" s="84"/>
    </row>
    <row r="292" spans="1:13">
      <c r="A292" s="4" t="s">
        <v>324</v>
      </c>
      <c r="B292" s="64">
        <v>66232</v>
      </c>
      <c r="C292" s="64">
        <v>4572</v>
      </c>
      <c r="D292" s="64">
        <v>443</v>
      </c>
      <c r="E292" s="64">
        <v>6443</v>
      </c>
      <c r="F292" s="64">
        <v>0</v>
      </c>
      <c r="G292" s="64">
        <v>744</v>
      </c>
      <c r="H292" s="64">
        <v>36156</v>
      </c>
      <c r="I292" s="64">
        <v>12389</v>
      </c>
      <c r="J292" s="64">
        <v>118</v>
      </c>
      <c r="K292" s="64"/>
      <c r="L292" s="84"/>
      <c r="M292" s="84"/>
    </row>
    <row r="293" spans="1:13">
      <c r="A293" s="4" t="s">
        <v>325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/>
      <c r="L293" s="84"/>
      <c r="M293" s="84"/>
    </row>
    <row r="294" spans="1:13">
      <c r="A294" s="4" t="s">
        <v>326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/>
      <c r="L294" s="84"/>
      <c r="M294" s="84"/>
    </row>
    <row r="295" spans="1:13">
      <c r="A295" s="4" t="s">
        <v>327</v>
      </c>
      <c r="B295" s="64">
        <v>38835</v>
      </c>
      <c r="C295" s="64">
        <v>596</v>
      </c>
      <c r="D295" s="64">
        <v>91</v>
      </c>
      <c r="E295" s="64">
        <v>0</v>
      </c>
      <c r="F295" s="64">
        <v>2870</v>
      </c>
      <c r="G295" s="64">
        <v>0</v>
      </c>
      <c r="H295" s="64">
        <v>26523</v>
      </c>
      <c r="I295" s="64">
        <v>5983</v>
      </c>
      <c r="J295" s="64">
        <v>0</v>
      </c>
      <c r="K295" s="64"/>
      <c r="L295" s="84"/>
      <c r="M295" s="84"/>
    </row>
    <row r="296" spans="1:13">
      <c r="A296" s="4" t="s">
        <v>328</v>
      </c>
      <c r="B296" s="64">
        <v>175420</v>
      </c>
      <c r="C296" s="64">
        <v>4585</v>
      </c>
      <c r="D296" s="64">
        <v>2695</v>
      </c>
      <c r="E296" s="64">
        <v>0</v>
      </c>
      <c r="F296" s="64">
        <v>10901</v>
      </c>
      <c r="G296" s="64">
        <v>1635</v>
      </c>
      <c r="H296" s="64">
        <v>121252</v>
      </c>
      <c r="I296" s="64">
        <v>37637</v>
      </c>
      <c r="J296" s="64">
        <v>818</v>
      </c>
      <c r="K296" s="64"/>
      <c r="L296" s="84"/>
      <c r="M296" s="84"/>
    </row>
    <row r="297" spans="1:13">
      <c r="A297" s="4" t="s">
        <v>329</v>
      </c>
      <c r="B297" s="64">
        <v>46709</v>
      </c>
      <c r="C297" s="64">
        <v>922</v>
      </c>
      <c r="D297" s="64">
        <v>2573</v>
      </c>
      <c r="E297" s="64">
        <v>5695</v>
      </c>
      <c r="F297" s="64">
        <v>1</v>
      </c>
      <c r="G297" s="64">
        <v>451</v>
      </c>
      <c r="H297" s="64">
        <v>32570</v>
      </c>
      <c r="I297" s="64">
        <v>9114</v>
      </c>
      <c r="J297" s="64">
        <v>7</v>
      </c>
      <c r="K297" s="64"/>
      <c r="L297" s="84"/>
      <c r="M297" s="84"/>
    </row>
    <row r="298" spans="1:13">
      <c r="A298" s="4" t="s">
        <v>330</v>
      </c>
      <c r="B298" s="64">
        <v>21911</v>
      </c>
      <c r="C298" s="64">
        <v>167</v>
      </c>
      <c r="D298" s="64">
        <v>1006</v>
      </c>
      <c r="E298" s="64">
        <v>0</v>
      </c>
      <c r="F298" s="64">
        <v>2752</v>
      </c>
      <c r="G298" s="64">
        <v>189</v>
      </c>
      <c r="H298" s="64">
        <v>17241</v>
      </c>
      <c r="I298" s="64">
        <v>4447</v>
      </c>
      <c r="J298" s="64">
        <v>1</v>
      </c>
    </row>
    <row r="299" spans="1:13">
      <c r="A299" s="15" t="s">
        <v>331</v>
      </c>
      <c r="B299" s="64">
        <v>22178</v>
      </c>
      <c r="C299" s="64">
        <v>1462</v>
      </c>
      <c r="D299" s="64">
        <v>669</v>
      </c>
      <c r="E299" s="64">
        <v>2398</v>
      </c>
      <c r="F299" s="64">
        <v>0</v>
      </c>
      <c r="G299" s="64">
        <v>559</v>
      </c>
      <c r="H299" s="64">
        <v>17107</v>
      </c>
      <c r="I299" s="64">
        <v>6538</v>
      </c>
      <c r="J299" s="64">
        <v>0</v>
      </c>
    </row>
    <row r="300" spans="1:13" ht="3" customHeight="1" thickBot="1">
      <c r="A300" s="65"/>
      <c r="B300" s="69"/>
      <c r="C300" s="69"/>
      <c r="D300" s="85"/>
      <c r="E300" s="85"/>
      <c r="F300" s="66"/>
      <c r="G300" s="69"/>
      <c r="H300" s="69"/>
      <c r="I300" s="69"/>
      <c r="J300" s="69"/>
    </row>
    <row r="301" spans="1:13">
      <c r="B301" s="64"/>
      <c r="C301" s="64"/>
      <c r="D301" s="87"/>
      <c r="E301" s="87"/>
      <c r="F301" s="37"/>
      <c r="G301" s="64"/>
      <c r="H301" s="64"/>
      <c r="I301" s="64"/>
      <c r="J301" s="64"/>
    </row>
    <row r="302" spans="1:13">
      <c r="B302" s="64"/>
      <c r="C302" s="64"/>
      <c r="D302" s="87"/>
      <c r="E302" s="87"/>
      <c r="F302" s="37"/>
      <c r="G302" s="64"/>
      <c r="H302" s="64"/>
      <c r="I302" s="64"/>
      <c r="J302" s="64"/>
    </row>
    <row r="303" spans="1:13">
      <c r="B303" s="64"/>
      <c r="C303" s="64"/>
      <c r="D303" s="87"/>
      <c r="E303" s="87"/>
      <c r="F303" s="37"/>
      <c r="G303" s="64"/>
      <c r="H303" s="64"/>
      <c r="I303" s="64"/>
      <c r="J303" s="64"/>
      <c r="K303" s="64"/>
      <c r="L303" s="84"/>
    </row>
    <row r="304" spans="1:13">
      <c r="B304" s="64"/>
      <c r="C304" s="64"/>
      <c r="D304" s="87"/>
      <c r="E304" s="87"/>
      <c r="F304" s="37"/>
      <c r="G304" s="64"/>
      <c r="H304" s="64"/>
      <c r="I304" s="64"/>
      <c r="J304" s="64"/>
      <c r="K304" s="64"/>
      <c r="L304" s="84"/>
    </row>
    <row r="305" spans="2:12">
      <c r="B305" s="64"/>
      <c r="C305" s="64"/>
      <c r="D305" s="87"/>
      <c r="E305" s="87"/>
      <c r="F305" s="37"/>
      <c r="G305" s="64"/>
      <c r="H305" s="64"/>
      <c r="I305" s="64"/>
      <c r="J305" s="64"/>
      <c r="K305" s="64"/>
      <c r="L305" s="84"/>
    </row>
    <row r="306" spans="2:12">
      <c r="B306" s="64"/>
      <c r="C306" s="64"/>
      <c r="D306" s="87"/>
      <c r="E306" s="87"/>
      <c r="F306" s="37"/>
      <c r="G306" s="64"/>
      <c r="H306" s="64"/>
      <c r="I306" s="64"/>
      <c r="J306" s="64"/>
      <c r="K306" s="64"/>
      <c r="L306" s="84"/>
    </row>
    <row r="307" spans="2:12">
      <c r="B307" s="64"/>
      <c r="C307" s="64"/>
      <c r="D307" s="87"/>
      <c r="E307" s="87"/>
      <c r="F307" s="37"/>
      <c r="G307" s="64"/>
      <c r="H307" s="64"/>
      <c r="I307" s="64"/>
      <c r="J307" s="64"/>
      <c r="K307" s="64"/>
      <c r="L307" s="84"/>
    </row>
    <row r="308" spans="2:12">
      <c r="B308" s="64"/>
      <c r="C308" s="64"/>
      <c r="D308" s="87"/>
      <c r="E308" s="87"/>
      <c r="F308" s="37"/>
      <c r="G308" s="64"/>
      <c r="H308" s="64"/>
      <c r="I308" s="64"/>
      <c r="J308" s="64"/>
      <c r="K308" s="64"/>
      <c r="L308" s="84"/>
    </row>
    <row r="309" spans="2:12">
      <c r="B309" s="64"/>
      <c r="C309" s="64"/>
      <c r="D309" s="87"/>
      <c r="E309" s="87"/>
      <c r="F309" s="37"/>
      <c r="G309" s="64"/>
      <c r="H309" s="64"/>
      <c r="I309" s="64"/>
      <c r="J309" s="64"/>
      <c r="K309" s="64"/>
      <c r="L309" s="84"/>
    </row>
    <row r="310" spans="2:12">
      <c r="B310" s="64"/>
      <c r="C310" s="64"/>
      <c r="D310" s="87"/>
      <c r="E310" s="87"/>
      <c r="F310" s="37"/>
      <c r="G310" s="64"/>
      <c r="H310" s="64"/>
      <c r="I310" s="64"/>
      <c r="J310" s="64"/>
      <c r="K310" s="64"/>
      <c r="L310" s="84"/>
    </row>
    <row r="311" spans="2:12">
      <c r="B311" s="64"/>
      <c r="C311" s="64"/>
      <c r="D311" s="87"/>
      <c r="E311" s="87"/>
      <c r="F311" s="37"/>
      <c r="G311" s="64"/>
      <c r="H311" s="64"/>
      <c r="I311" s="64"/>
      <c r="J311" s="64"/>
      <c r="K311" s="64"/>
      <c r="L311" s="84"/>
    </row>
    <row r="312" spans="2:12">
      <c r="B312" s="64"/>
      <c r="C312" s="64"/>
      <c r="D312" s="87"/>
      <c r="E312" s="87"/>
      <c r="F312" s="37"/>
      <c r="G312" s="64"/>
      <c r="H312" s="64"/>
      <c r="I312" s="64"/>
      <c r="J312" s="64"/>
      <c r="K312" s="64"/>
      <c r="L312" s="84"/>
    </row>
    <row r="313" spans="2:12">
      <c r="B313" s="64"/>
      <c r="C313" s="64"/>
      <c r="D313" s="87"/>
      <c r="E313" s="87"/>
      <c r="F313" s="37"/>
      <c r="G313" s="64"/>
      <c r="H313" s="64"/>
      <c r="I313" s="64"/>
      <c r="J313" s="64"/>
      <c r="K313" s="64"/>
      <c r="L313" s="84"/>
    </row>
    <row r="314" spans="2:12">
      <c r="B314" s="64"/>
      <c r="C314" s="64"/>
      <c r="D314" s="87"/>
      <c r="E314" s="87"/>
      <c r="F314" s="37"/>
      <c r="G314" s="64"/>
      <c r="H314" s="64"/>
      <c r="I314" s="64"/>
      <c r="J314" s="64"/>
      <c r="K314" s="64"/>
      <c r="L314" s="84"/>
    </row>
    <row r="315" spans="2:12">
      <c r="B315" s="64"/>
      <c r="C315" s="64"/>
      <c r="D315" s="87"/>
      <c r="E315" s="87"/>
      <c r="F315" s="37"/>
      <c r="G315" s="64"/>
      <c r="H315" s="64"/>
      <c r="I315" s="64"/>
      <c r="J315" s="64"/>
      <c r="K315" s="64"/>
      <c r="L315" s="84"/>
    </row>
    <row r="316" spans="2:12">
      <c r="B316" s="64"/>
      <c r="C316" s="64"/>
      <c r="D316" s="87"/>
      <c r="E316" s="87"/>
      <c r="F316" s="37"/>
      <c r="G316" s="64"/>
      <c r="H316" s="64"/>
      <c r="I316" s="64"/>
      <c r="J316" s="64"/>
      <c r="K316" s="64"/>
      <c r="L316" s="84"/>
    </row>
    <row r="317" spans="2:12">
      <c r="B317" s="64"/>
      <c r="C317" s="64"/>
      <c r="D317" s="87"/>
      <c r="E317" s="87"/>
      <c r="F317" s="37"/>
      <c r="G317" s="64"/>
      <c r="H317" s="64"/>
      <c r="I317" s="64"/>
      <c r="J317" s="64"/>
      <c r="K317" s="64"/>
      <c r="L317" s="84"/>
    </row>
    <row r="318" spans="2:12">
      <c r="B318" s="64"/>
      <c r="C318" s="64"/>
      <c r="D318" s="87"/>
      <c r="E318" s="87"/>
      <c r="F318" s="37"/>
      <c r="G318" s="64"/>
      <c r="H318" s="64"/>
      <c r="I318" s="64"/>
      <c r="J318" s="64"/>
      <c r="K318" s="64"/>
      <c r="L318" s="84"/>
    </row>
    <row r="319" spans="2:12">
      <c r="B319" s="64"/>
      <c r="C319" s="64"/>
      <c r="D319" s="87"/>
      <c r="E319" s="87"/>
      <c r="F319" s="37"/>
      <c r="G319" s="64"/>
      <c r="H319" s="64"/>
      <c r="I319" s="64"/>
      <c r="J319" s="64"/>
      <c r="K319" s="64"/>
      <c r="L319" s="84"/>
    </row>
    <row r="320" spans="2:12">
      <c r="B320" s="64"/>
      <c r="C320" s="64"/>
      <c r="D320" s="87"/>
      <c r="E320" s="87"/>
      <c r="F320" s="37"/>
      <c r="G320" s="64"/>
      <c r="H320" s="64"/>
      <c r="I320" s="64"/>
      <c r="J320" s="64"/>
      <c r="K320" s="64"/>
      <c r="L320" s="84"/>
    </row>
    <row r="321" spans="2:12">
      <c r="B321" s="64"/>
      <c r="C321" s="64"/>
      <c r="D321" s="87"/>
      <c r="E321" s="87"/>
      <c r="F321" s="37"/>
      <c r="G321" s="64"/>
      <c r="H321" s="64"/>
      <c r="I321" s="64"/>
      <c r="J321" s="64"/>
      <c r="K321" s="64"/>
      <c r="L321" s="84"/>
    </row>
    <row r="322" spans="2:12">
      <c r="B322" s="64"/>
      <c r="C322" s="64"/>
      <c r="D322" s="87"/>
      <c r="E322" s="87"/>
      <c r="F322" s="37"/>
      <c r="G322" s="64"/>
      <c r="H322" s="64"/>
      <c r="I322" s="64"/>
      <c r="J322" s="64"/>
      <c r="K322" s="64"/>
      <c r="L322" s="84"/>
    </row>
    <row r="323" spans="2:12">
      <c r="B323" s="64"/>
      <c r="C323" s="64"/>
      <c r="D323" s="87"/>
      <c r="E323" s="87"/>
      <c r="F323" s="37"/>
      <c r="G323" s="64"/>
      <c r="H323" s="64"/>
      <c r="I323" s="64"/>
      <c r="J323" s="64"/>
      <c r="K323" s="64"/>
      <c r="L323" s="84"/>
    </row>
    <row r="324" spans="2:12">
      <c r="B324" s="64"/>
      <c r="C324" s="64"/>
      <c r="D324" s="87"/>
      <c r="E324" s="87"/>
      <c r="F324" s="37"/>
      <c r="G324" s="64"/>
      <c r="H324" s="64"/>
      <c r="I324" s="64"/>
      <c r="J324" s="64"/>
      <c r="K324" s="64"/>
      <c r="L324" s="84"/>
    </row>
    <row r="325" spans="2:12">
      <c r="B325" s="64"/>
      <c r="C325" s="64"/>
      <c r="D325" s="87"/>
      <c r="E325" s="87"/>
      <c r="F325" s="37"/>
      <c r="G325" s="64"/>
      <c r="H325" s="64"/>
      <c r="I325" s="64"/>
      <c r="J325" s="64"/>
      <c r="K325" s="64"/>
      <c r="L325" s="84"/>
    </row>
    <row r="326" spans="2:12">
      <c r="B326" s="64"/>
      <c r="C326" s="64"/>
      <c r="D326" s="87"/>
      <c r="E326" s="87"/>
      <c r="F326" s="37"/>
      <c r="G326" s="64"/>
      <c r="H326" s="64"/>
      <c r="I326" s="64"/>
      <c r="J326" s="64"/>
      <c r="K326" s="64"/>
      <c r="L326" s="84"/>
    </row>
    <row r="327" spans="2:12">
      <c r="B327" s="64"/>
      <c r="C327" s="64"/>
      <c r="D327" s="87"/>
      <c r="E327" s="87"/>
      <c r="F327" s="37"/>
      <c r="G327" s="64"/>
      <c r="H327" s="64"/>
      <c r="I327" s="64"/>
      <c r="J327" s="64"/>
      <c r="K327" s="64"/>
      <c r="L327" s="84"/>
    </row>
    <row r="328" spans="2:12">
      <c r="B328" s="64"/>
      <c r="C328" s="64"/>
      <c r="D328" s="87"/>
      <c r="E328" s="87"/>
      <c r="F328" s="37"/>
      <c r="G328" s="64"/>
      <c r="H328" s="64"/>
      <c r="I328" s="64"/>
      <c r="J328" s="64"/>
      <c r="K328" s="64"/>
      <c r="L328" s="84"/>
    </row>
    <row r="329" spans="2:12">
      <c r="B329" s="64"/>
      <c r="C329" s="64"/>
      <c r="D329" s="87"/>
      <c r="E329" s="87"/>
      <c r="F329" s="37"/>
      <c r="G329" s="64"/>
      <c r="H329" s="64"/>
      <c r="I329" s="64"/>
      <c r="J329" s="64"/>
      <c r="K329" s="64"/>
      <c r="L329" s="84"/>
    </row>
    <row r="330" spans="2:12">
      <c r="B330" s="64"/>
      <c r="C330" s="64"/>
      <c r="D330" s="87"/>
      <c r="E330" s="87"/>
      <c r="F330" s="37"/>
      <c r="G330" s="64"/>
      <c r="H330" s="64"/>
      <c r="I330" s="64"/>
      <c r="J330" s="64"/>
      <c r="K330" s="64"/>
      <c r="L330" s="84"/>
    </row>
    <row r="331" spans="2:12">
      <c r="B331" s="64"/>
      <c r="C331" s="64"/>
      <c r="D331" s="87"/>
      <c r="E331" s="87"/>
      <c r="F331" s="37"/>
      <c r="G331" s="64"/>
      <c r="H331" s="64"/>
      <c r="I331" s="64"/>
      <c r="J331" s="64"/>
      <c r="K331" s="64"/>
      <c r="L331" s="84"/>
    </row>
    <row r="332" spans="2:12">
      <c r="B332" s="64"/>
      <c r="C332" s="64"/>
      <c r="D332" s="87"/>
      <c r="E332" s="87"/>
      <c r="F332" s="37"/>
      <c r="G332" s="64"/>
      <c r="H332" s="64"/>
      <c r="I332" s="64"/>
      <c r="J332" s="64"/>
      <c r="K332" s="64"/>
      <c r="L332" s="84"/>
    </row>
    <row r="333" spans="2:12">
      <c r="B333" s="64"/>
      <c r="C333" s="64"/>
      <c r="D333" s="87"/>
      <c r="E333" s="87"/>
      <c r="F333" s="37"/>
      <c r="G333" s="64"/>
      <c r="H333" s="64"/>
      <c r="I333" s="64"/>
      <c r="J333" s="64"/>
      <c r="K333" s="64"/>
      <c r="L333" s="84"/>
    </row>
    <row r="334" spans="2:12">
      <c r="B334" s="64"/>
      <c r="C334" s="64"/>
      <c r="D334" s="87"/>
      <c r="E334" s="87"/>
      <c r="F334" s="37"/>
      <c r="G334" s="64"/>
      <c r="H334" s="64"/>
      <c r="I334" s="64"/>
      <c r="J334" s="64"/>
      <c r="K334" s="64"/>
      <c r="L334" s="84"/>
    </row>
    <row r="335" spans="2:12">
      <c r="B335" s="64"/>
      <c r="C335" s="64"/>
      <c r="D335" s="87"/>
      <c r="E335" s="87"/>
      <c r="F335" s="37"/>
      <c r="G335" s="64"/>
      <c r="H335" s="64"/>
      <c r="I335" s="64"/>
      <c r="J335" s="64"/>
      <c r="K335" s="64"/>
      <c r="L335" s="84"/>
    </row>
    <row r="336" spans="2:12">
      <c r="B336" s="64"/>
      <c r="C336" s="64"/>
      <c r="D336" s="87"/>
      <c r="E336" s="87"/>
      <c r="F336" s="37"/>
      <c r="G336" s="64"/>
      <c r="H336" s="64"/>
      <c r="I336" s="64"/>
      <c r="J336" s="64"/>
      <c r="K336" s="64"/>
      <c r="L336" s="84"/>
    </row>
    <row r="337" spans="2:12">
      <c r="B337" s="64"/>
      <c r="C337" s="64"/>
      <c r="D337" s="87"/>
      <c r="E337" s="87"/>
      <c r="F337" s="37"/>
      <c r="G337" s="64"/>
      <c r="H337" s="64"/>
      <c r="I337" s="64"/>
      <c r="J337" s="64"/>
      <c r="K337" s="64"/>
      <c r="L337" s="84"/>
    </row>
    <row r="338" spans="2:12">
      <c r="B338" s="64"/>
      <c r="C338" s="64"/>
      <c r="D338" s="87"/>
      <c r="E338" s="87"/>
      <c r="F338" s="37"/>
      <c r="G338" s="64"/>
      <c r="H338" s="64"/>
      <c r="I338" s="64"/>
      <c r="J338" s="64"/>
      <c r="K338" s="64"/>
      <c r="L338" s="84"/>
    </row>
    <row r="339" spans="2:12">
      <c r="B339" s="64"/>
      <c r="C339" s="64"/>
      <c r="D339" s="87"/>
      <c r="E339" s="87"/>
      <c r="F339" s="37"/>
      <c r="G339" s="64"/>
      <c r="H339" s="64"/>
      <c r="I339" s="64"/>
      <c r="J339" s="64"/>
      <c r="K339" s="64"/>
      <c r="L339" s="84"/>
    </row>
    <row r="340" spans="2:12">
      <c r="B340" s="64"/>
      <c r="C340" s="64"/>
      <c r="D340" s="87"/>
      <c r="E340" s="87"/>
      <c r="F340" s="37"/>
      <c r="G340" s="64"/>
      <c r="H340" s="64"/>
      <c r="I340" s="64"/>
      <c r="J340" s="64"/>
      <c r="K340" s="64"/>
      <c r="L340" s="84"/>
    </row>
    <row r="341" spans="2:12">
      <c r="B341" s="64"/>
      <c r="C341" s="64"/>
      <c r="D341" s="87"/>
      <c r="E341" s="87"/>
      <c r="F341" s="37"/>
      <c r="G341" s="64"/>
      <c r="H341" s="64"/>
      <c r="I341" s="64"/>
      <c r="J341" s="64"/>
      <c r="K341" s="64"/>
      <c r="L341" s="84"/>
    </row>
    <row r="342" spans="2:12">
      <c r="B342" s="64"/>
      <c r="C342" s="64"/>
      <c r="D342" s="87"/>
      <c r="E342" s="87"/>
      <c r="F342" s="37"/>
      <c r="G342" s="64"/>
      <c r="H342" s="64"/>
      <c r="I342" s="64"/>
      <c r="J342" s="64"/>
      <c r="K342" s="64"/>
      <c r="L342" s="84"/>
    </row>
    <row r="343" spans="2:12">
      <c r="B343" s="64"/>
      <c r="C343" s="64"/>
      <c r="D343" s="87"/>
      <c r="E343" s="87"/>
      <c r="F343" s="37"/>
      <c r="G343" s="64"/>
      <c r="H343" s="64"/>
      <c r="I343" s="64"/>
      <c r="J343" s="64"/>
      <c r="K343" s="64"/>
      <c r="L343" s="84"/>
    </row>
    <row r="344" spans="2:12">
      <c r="B344" s="64"/>
      <c r="C344" s="64"/>
      <c r="D344" s="87"/>
      <c r="E344" s="87"/>
      <c r="F344" s="37"/>
      <c r="G344" s="64"/>
      <c r="H344" s="64"/>
      <c r="I344" s="64"/>
      <c r="J344" s="64"/>
      <c r="K344" s="64"/>
      <c r="L344" s="84"/>
    </row>
    <row r="345" spans="2:12">
      <c r="B345" s="64"/>
      <c r="C345" s="64"/>
      <c r="D345" s="87"/>
      <c r="E345" s="87"/>
      <c r="F345" s="37"/>
      <c r="G345" s="64"/>
      <c r="H345" s="64"/>
      <c r="I345" s="64"/>
      <c r="J345" s="64"/>
      <c r="K345" s="64"/>
      <c r="L345" s="84"/>
    </row>
    <row r="346" spans="2:12">
      <c r="B346" s="64"/>
      <c r="C346" s="64"/>
      <c r="D346" s="87"/>
      <c r="E346" s="87"/>
      <c r="F346" s="37"/>
      <c r="G346" s="64"/>
      <c r="H346" s="64"/>
      <c r="I346" s="64"/>
      <c r="J346" s="64"/>
      <c r="K346" s="64"/>
      <c r="L346" s="84"/>
    </row>
    <row r="347" spans="2:12">
      <c r="B347" s="64"/>
      <c r="C347" s="64"/>
      <c r="D347" s="87"/>
      <c r="E347" s="87"/>
      <c r="F347" s="37"/>
      <c r="G347" s="64"/>
      <c r="H347" s="64"/>
      <c r="I347" s="64"/>
      <c r="J347" s="64"/>
      <c r="K347" s="64"/>
      <c r="L347" s="84"/>
    </row>
    <row r="348" spans="2:12">
      <c r="B348" s="64"/>
      <c r="C348" s="64"/>
      <c r="D348" s="87"/>
      <c r="E348" s="87"/>
      <c r="F348" s="37"/>
      <c r="G348" s="64"/>
      <c r="H348" s="64"/>
      <c r="I348" s="64"/>
      <c r="J348" s="64"/>
      <c r="K348" s="64"/>
      <c r="L348" s="84"/>
    </row>
    <row r="349" spans="2:12">
      <c r="B349" s="64"/>
      <c r="C349" s="64"/>
      <c r="D349" s="87"/>
      <c r="E349" s="87"/>
      <c r="F349" s="37"/>
      <c r="G349" s="64"/>
      <c r="H349" s="64"/>
      <c r="I349" s="64"/>
      <c r="J349" s="64"/>
      <c r="K349" s="64"/>
      <c r="L349" s="84"/>
    </row>
    <row r="350" spans="2:12">
      <c r="B350" s="64"/>
      <c r="C350" s="64"/>
      <c r="D350" s="87"/>
      <c r="E350" s="87"/>
      <c r="F350" s="37"/>
      <c r="G350" s="64"/>
      <c r="H350" s="64"/>
      <c r="I350" s="64"/>
      <c r="J350" s="64"/>
      <c r="K350" s="64"/>
      <c r="L350" s="84"/>
    </row>
    <row r="351" spans="2:12">
      <c r="B351" s="64"/>
      <c r="C351" s="64"/>
      <c r="D351" s="87"/>
      <c r="E351" s="87"/>
      <c r="F351" s="37"/>
      <c r="G351" s="64"/>
      <c r="H351" s="64"/>
      <c r="I351" s="64"/>
      <c r="J351" s="64"/>
      <c r="K351" s="64"/>
      <c r="L351" s="84"/>
    </row>
    <row r="352" spans="2:12">
      <c r="B352" s="64"/>
      <c r="C352" s="64"/>
      <c r="D352" s="87"/>
      <c r="E352" s="87"/>
      <c r="F352" s="37"/>
      <c r="G352" s="64"/>
      <c r="H352" s="64"/>
      <c r="I352" s="64"/>
      <c r="J352" s="64"/>
      <c r="K352" s="64"/>
      <c r="L352" s="84"/>
    </row>
    <row r="353" spans="2:12">
      <c r="B353" s="64"/>
      <c r="C353" s="64"/>
      <c r="D353" s="87"/>
      <c r="E353" s="87"/>
      <c r="F353" s="37"/>
      <c r="G353" s="64"/>
      <c r="H353" s="64"/>
      <c r="I353" s="64"/>
      <c r="J353" s="64"/>
      <c r="K353" s="64"/>
      <c r="L353" s="84"/>
    </row>
    <row r="354" spans="2:12">
      <c r="B354" s="64"/>
      <c r="C354" s="64"/>
      <c r="D354" s="87"/>
      <c r="E354" s="87"/>
      <c r="F354" s="37"/>
      <c r="G354" s="64"/>
      <c r="H354" s="64"/>
      <c r="I354" s="64"/>
      <c r="J354" s="64"/>
      <c r="K354" s="64"/>
      <c r="L354" s="84"/>
    </row>
    <row r="355" spans="2:12">
      <c r="B355" s="64"/>
      <c r="C355" s="64"/>
      <c r="D355" s="87"/>
      <c r="E355" s="87"/>
      <c r="F355" s="37"/>
      <c r="G355" s="64"/>
      <c r="H355" s="64"/>
      <c r="I355" s="64"/>
      <c r="J355" s="64"/>
      <c r="K355" s="64"/>
      <c r="L355" s="84"/>
    </row>
    <row r="356" spans="2:12">
      <c r="B356" s="64"/>
      <c r="C356" s="64"/>
      <c r="D356" s="87"/>
      <c r="E356" s="87"/>
      <c r="F356" s="37"/>
      <c r="G356" s="64"/>
      <c r="H356" s="64"/>
      <c r="I356" s="64"/>
      <c r="J356" s="64"/>
      <c r="K356" s="64"/>
      <c r="L356" s="84"/>
    </row>
    <row r="357" spans="2:12">
      <c r="B357" s="64"/>
      <c r="C357" s="64"/>
      <c r="D357" s="87"/>
      <c r="E357" s="87"/>
      <c r="F357" s="37"/>
      <c r="G357" s="64"/>
      <c r="H357" s="64"/>
      <c r="I357" s="64"/>
      <c r="J357" s="64"/>
      <c r="K357" s="64"/>
      <c r="L357" s="84"/>
    </row>
    <row r="358" spans="2:12">
      <c r="B358" s="64"/>
      <c r="C358" s="64"/>
      <c r="D358" s="87"/>
      <c r="E358" s="87"/>
      <c r="F358" s="37"/>
      <c r="G358" s="64"/>
      <c r="H358" s="64"/>
      <c r="I358" s="64"/>
      <c r="J358" s="64"/>
      <c r="K358" s="64"/>
      <c r="L358" s="84"/>
    </row>
    <row r="359" spans="2:12">
      <c r="B359" s="64"/>
      <c r="C359" s="64"/>
      <c r="D359" s="87"/>
      <c r="E359" s="87"/>
      <c r="F359" s="37"/>
      <c r="G359" s="64"/>
      <c r="H359" s="64"/>
      <c r="I359" s="64"/>
      <c r="J359" s="64"/>
      <c r="K359" s="64"/>
      <c r="L359" s="84"/>
    </row>
    <row r="360" spans="2:12">
      <c r="B360" s="64"/>
      <c r="C360" s="64"/>
      <c r="D360" s="87"/>
      <c r="E360" s="87"/>
      <c r="F360" s="37"/>
      <c r="G360" s="64"/>
      <c r="H360" s="64"/>
      <c r="I360" s="64"/>
      <c r="J360" s="64"/>
      <c r="K360" s="64"/>
      <c r="L360" s="84"/>
    </row>
    <row r="361" spans="2:12">
      <c r="B361" s="64"/>
      <c r="C361" s="64"/>
      <c r="D361" s="87"/>
      <c r="E361" s="87"/>
      <c r="F361" s="37"/>
      <c r="G361" s="64"/>
      <c r="H361" s="64"/>
      <c r="I361" s="64"/>
      <c r="J361" s="64"/>
      <c r="K361" s="64"/>
      <c r="L361" s="84"/>
    </row>
    <row r="362" spans="2:12">
      <c r="B362" s="64"/>
      <c r="C362" s="64"/>
      <c r="D362" s="87"/>
      <c r="E362" s="87"/>
      <c r="F362" s="37"/>
      <c r="G362" s="64"/>
      <c r="H362" s="64"/>
      <c r="I362" s="64"/>
      <c r="J362" s="64"/>
      <c r="K362" s="64"/>
      <c r="L362" s="84"/>
    </row>
    <row r="363" spans="2:12">
      <c r="B363" s="64"/>
      <c r="C363" s="64"/>
      <c r="D363" s="87"/>
      <c r="E363" s="87"/>
      <c r="F363" s="37"/>
      <c r="G363" s="64"/>
      <c r="H363" s="64"/>
      <c r="I363" s="64"/>
      <c r="J363" s="64"/>
      <c r="K363" s="64"/>
      <c r="L363" s="84"/>
    </row>
    <row r="364" spans="2:12">
      <c r="B364" s="64"/>
      <c r="C364" s="64"/>
      <c r="D364" s="87"/>
      <c r="E364" s="87"/>
      <c r="F364" s="37"/>
      <c r="G364" s="64"/>
      <c r="H364" s="64"/>
      <c r="I364" s="64"/>
      <c r="J364" s="64"/>
      <c r="K364" s="64"/>
      <c r="L364" s="84"/>
    </row>
    <row r="365" spans="2:12">
      <c r="B365" s="64"/>
      <c r="C365" s="64"/>
      <c r="D365" s="87"/>
      <c r="E365" s="87"/>
      <c r="F365" s="37"/>
      <c r="G365" s="64"/>
      <c r="H365" s="64"/>
      <c r="I365" s="64"/>
      <c r="J365" s="64"/>
      <c r="K365" s="64"/>
      <c r="L365" s="84"/>
    </row>
    <row r="366" spans="2:12">
      <c r="B366" s="64"/>
      <c r="C366" s="64"/>
      <c r="D366" s="87"/>
      <c r="E366" s="87"/>
      <c r="F366" s="37"/>
      <c r="G366" s="64"/>
      <c r="H366" s="64"/>
      <c r="I366" s="64"/>
      <c r="J366" s="64"/>
      <c r="K366" s="64"/>
      <c r="L366" s="84"/>
    </row>
    <row r="367" spans="2:12">
      <c r="B367" s="64"/>
      <c r="C367" s="64"/>
      <c r="D367" s="87"/>
      <c r="E367" s="87"/>
      <c r="F367" s="37"/>
      <c r="G367" s="64"/>
      <c r="H367" s="64"/>
      <c r="I367" s="64"/>
      <c r="J367" s="64"/>
      <c r="K367" s="64"/>
      <c r="L367" s="84"/>
    </row>
    <row r="368" spans="2:12">
      <c r="B368" s="64"/>
      <c r="C368" s="64"/>
      <c r="D368" s="87"/>
      <c r="E368" s="87"/>
      <c r="F368" s="37"/>
      <c r="G368" s="64"/>
      <c r="H368" s="64"/>
      <c r="I368" s="64"/>
      <c r="J368" s="64"/>
      <c r="K368" s="64"/>
      <c r="L368" s="84"/>
    </row>
    <row r="369" spans="2:12">
      <c r="B369" s="64"/>
      <c r="C369" s="64"/>
      <c r="D369" s="87"/>
      <c r="E369" s="87"/>
      <c r="F369" s="37"/>
      <c r="G369" s="64"/>
      <c r="H369" s="64"/>
      <c r="I369" s="64"/>
      <c r="J369" s="64"/>
      <c r="K369" s="64"/>
      <c r="L369" s="84"/>
    </row>
    <row r="370" spans="2:12">
      <c r="B370" s="64"/>
      <c r="C370" s="64"/>
      <c r="D370" s="87"/>
      <c r="E370" s="87"/>
      <c r="F370" s="37"/>
      <c r="G370" s="64"/>
      <c r="H370" s="64"/>
      <c r="I370" s="64"/>
      <c r="J370" s="64"/>
      <c r="K370" s="64"/>
      <c r="L370" s="84"/>
    </row>
    <row r="371" spans="2:12">
      <c r="B371" s="64"/>
      <c r="C371" s="64"/>
      <c r="D371" s="87"/>
      <c r="E371" s="87"/>
      <c r="F371" s="37"/>
      <c r="G371" s="64"/>
      <c r="H371" s="64"/>
      <c r="I371" s="64"/>
      <c r="J371" s="64"/>
      <c r="K371" s="64"/>
      <c r="L371" s="84"/>
    </row>
    <row r="372" spans="2:12">
      <c r="B372" s="64"/>
      <c r="C372" s="64"/>
      <c r="D372" s="87"/>
      <c r="E372" s="87"/>
      <c r="F372" s="37"/>
      <c r="G372" s="64"/>
      <c r="H372" s="64"/>
      <c r="I372" s="64"/>
      <c r="J372" s="64"/>
      <c r="K372" s="64"/>
      <c r="L372" s="84"/>
    </row>
    <row r="373" spans="2:12">
      <c r="B373" s="64"/>
      <c r="C373" s="64"/>
      <c r="D373" s="87"/>
      <c r="E373" s="87"/>
      <c r="F373" s="37"/>
      <c r="G373" s="64"/>
      <c r="H373" s="64"/>
      <c r="I373" s="64"/>
      <c r="J373" s="64"/>
      <c r="K373" s="64"/>
      <c r="L373" s="84"/>
    </row>
    <row r="374" spans="2:12">
      <c r="B374" s="64"/>
      <c r="C374" s="64"/>
      <c r="D374" s="87"/>
      <c r="E374" s="87"/>
      <c r="F374" s="37"/>
      <c r="G374" s="64"/>
      <c r="H374" s="64"/>
      <c r="I374" s="64"/>
      <c r="J374" s="64"/>
      <c r="K374" s="64"/>
      <c r="L374" s="84"/>
    </row>
    <row r="375" spans="2:12">
      <c r="B375" s="64"/>
      <c r="C375" s="64"/>
      <c r="D375" s="87"/>
      <c r="E375" s="87"/>
      <c r="F375" s="37"/>
      <c r="G375" s="64"/>
      <c r="H375" s="64"/>
      <c r="I375" s="64"/>
      <c r="J375" s="64"/>
      <c r="K375" s="64"/>
      <c r="L375" s="84"/>
    </row>
    <row r="376" spans="2:12">
      <c r="B376" s="64"/>
      <c r="C376" s="64"/>
      <c r="D376" s="87"/>
      <c r="E376" s="87"/>
      <c r="F376" s="37"/>
      <c r="G376" s="64"/>
      <c r="H376" s="64"/>
      <c r="I376" s="64"/>
      <c r="J376" s="64"/>
      <c r="K376" s="64"/>
      <c r="L376" s="84"/>
    </row>
    <row r="377" spans="2:12">
      <c r="B377" s="64"/>
      <c r="C377" s="64"/>
      <c r="D377" s="87"/>
      <c r="E377" s="87"/>
      <c r="F377" s="37"/>
      <c r="G377" s="64"/>
      <c r="H377" s="64"/>
      <c r="I377" s="64"/>
      <c r="J377" s="64"/>
      <c r="K377" s="64"/>
      <c r="L377" s="84"/>
    </row>
    <row r="378" spans="2:12">
      <c r="B378" s="64"/>
      <c r="C378" s="64"/>
      <c r="D378" s="87"/>
      <c r="E378" s="87"/>
      <c r="F378" s="37"/>
      <c r="G378" s="64"/>
      <c r="H378" s="64"/>
      <c r="I378" s="64"/>
      <c r="J378" s="64"/>
      <c r="K378" s="64"/>
      <c r="L378" s="84"/>
    </row>
    <row r="379" spans="2:12">
      <c r="B379" s="64"/>
      <c r="C379" s="64"/>
      <c r="D379" s="87"/>
      <c r="E379" s="87"/>
      <c r="F379" s="37"/>
      <c r="G379" s="64"/>
      <c r="H379" s="64"/>
      <c r="I379" s="64"/>
      <c r="J379" s="64"/>
      <c r="K379" s="64"/>
      <c r="L379" s="84"/>
    </row>
    <row r="380" spans="2:12">
      <c r="B380" s="64"/>
      <c r="C380" s="64"/>
      <c r="D380" s="87"/>
      <c r="E380" s="87"/>
      <c r="F380" s="37"/>
      <c r="G380" s="64"/>
      <c r="H380" s="64"/>
      <c r="I380" s="64"/>
      <c r="J380" s="64"/>
      <c r="K380" s="64"/>
      <c r="L380" s="84"/>
    </row>
    <row r="381" spans="2:12">
      <c r="B381" s="64"/>
      <c r="C381" s="64"/>
      <c r="D381" s="87"/>
      <c r="E381" s="87"/>
      <c r="F381" s="37"/>
      <c r="G381" s="64"/>
      <c r="H381" s="64"/>
      <c r="I381" s="64"/>
      <c r="J381" s="64"/>
      <c r="K381" s="64"/>
      <c r="L381" s="84"/>
    </row>
    <row r="382" spans="2:12">
      <c r="B382" s="64"/>
      <c r="C382" s="64"/>
      <c r="D382" s="87"/>
      <c r="E382" s="87"/>
      <c r="F382" s="37"/>
      <c r="G382" s="64"/>
      <c r="H382" s="64"/>
      <c r="I382" s="64"/>
      <c r="J382" s="64"/>
      <c r="K382" s="64"/>
      <c r="L382" s="84"/>
    </row>
    <row r="383" spans="2:12">
      <c r="B383" s="64"/>
      <c r="C383" s="64"/>
      <c r="D383" s="87"/>
      <c r="E383" s="87"/>
      <c r="F383" s="37"/>
      <c r="G383" s="64"/>
      <c r="H383" s="64"/>
      <c r="I383" s="64"/>
      <c r="J383" s="64"/>
      <c r="K383" s="64"/>
      <c r="L383" s="84"/>
    </row>
    <row r="384" spans="2:12">
      <c r="B384" s="64"/>
      <c r="C384" s="64"/>
      <c r="D384" s="87"/>
      <c r="E384" s="87"/>
      <c r="F384" s="37"/>
      <c r="G384" s="64"/>
      <c r="H384" s="64"/>
      <c r="I384" s="64"/>
      <c r="J384" s="64"/>
      <c r="K384" s="64"/>
      <c r="L384" s="84"/>
    </row>
    <row r="385" spans="2:12">
      <c r="B385" s="64"/>
      <c r="C385" s="64"/>
      <c r="D385" s="87"/>
      <c r="E385" s="87"/>
      <c r="F385" s="37"/>
      <c r="G385" s="64"/>
      <c r="H385" s="64"/>
      <c r="I385" s="64"/>
      <c r="J385" s="64"/>
      <c r="K385" s="64"/>
      <c r="L385" s="84"/>
    </row>
    <row r="386" spans="2:12">
      <c r="B386" s="64"/>
      <c r="C386" s="64"/>
      <c r="D386" s="87"/>
      <c r="E386" s="87"/>
      <c r="F386" s="37"/>
      <c r="G386" s="64"/>
      <c r="H386" s="64"/>
      <c r="I386" s="64"/>
      <c r="J386" s="64"/>
      <c r="K386" s="64"/>
      <c r="L386" s="84"/>
    </row>
    <row r="387" spans="2:12">
      <c r="B387" s="64"/>
      <c r="C387" s="64"/>
      <c r="D387" s="87"/>
      <c r="E387" s="87"/>
      <c r="F387" s="37"/>
      <c r="G387" s="64"/>
      <c r="H387" s="64"/>
      <c r="I387" s="64"/>
      <c r="J387" s="64"/>
      <c r="K387" s="64"/>
      <c r="L387" s="84"/>
    </row>
    <row r="388" spans="2:12">
      <c r="B388" s="64"/>
      <c r="C388" s="64"/>
      <c r="D388" s="87"/>
      <c r="E388" s="87"/>
      <c r="F388" s="37"/>
      <c r="G388" s="64"/>
      <c r="H388" s="64"/>
      <c r="I388" s="64"/>
      <c r="J388" s="64"/>
      <c r="K388" s="64"/>
      <c r="L388" s="84"/>
    </row>
    <row r="389" spans="2:12">
      <c r="B389" s="64"/>
      <c r="C389" s="64"/>
      <c r="D389" s="87"/>
      <c r="E389" s="87"/>
      <c r="F389" s="37"/>
      <c r="G389" s="64"/>
      <c r="H389" s="64"/>
      <c r="I389" s="64"/>
      <c r="J389" s="64"/>
      <c r="K389" s="64"/>
      <c r="L389" s="84"/>
    </row>
    <row r="390" spans="2:12">
      <c r="B390" s="64"/>
      <c r="C390" s="64"/>
      <c r="D390" s="87"/>
      <c r="E390" s="87"/>
      <c r="F390" s="37"/>
      <c r="G390" s="64"/>
      <c r="H390" s="64"/>
      <c r="I390" s="64"/>
      <c r="J390" s="64"/>
      <c r="K390" s="64"/>
      <c r="L390" s="84"/>
    </row>
    <row r="391" spans="2:12">
      <c r="B391" s="64"/>
      <c r="C391" s="64"/>
      <c r="D391" s="87"/>
      <c r="E391" s="87"/>
      <c r="F391" s="37"/>
      <c r="G391" s="64"/>
      <c r="H391" s="64"/>
      <c r="I391" s="64"/>
      <c r="J391" s="64"/>
      <c r="K391" s="64"/>
      <c r="L391" s="84"/>
    </row>
    <row r="392" spans="2:12">
      <c r="B392" s="64"/>
      <c r="C392" s="64"/>
      <c r="D392" s="87"/>
      <c r="E392" s="87"/>
      <c r="F392" s="37"/>
      <c r="G392" s="64"/>
      <c r="H392" s="64"/>
      <c r="I392" s="64"/>
      <c r="J392" s="64"/>
      <c r="K392" s="64"/>
      <c r="L392" s="84"/>
    </row>
    <row r="393" spans="2:12">
      <c r="B393" s="64"/>
      <c r="C393" s="64"/>
      <c r="D393" s="87"/>
      <c r="E393" s="87"/>
      <c r="F393" s="37"/>
      <c r="G393" s="64"/>
      <c r="H393" s="64"/>
      <c r="I393" s="64"/>
      <c r="J393" s="64"/>
      <c r="K393" s="64"/>
      <c r="L393" s="84"/>
    </row>
    <row r="394" spans="2:12">
      <c r="B394" s="64"/>
      <c r="C394" s="64"/>
      <c r="D394" s="87"/>
      <c r="E394" s="87"/>
      <c r="F394" s="37"/>
      <c r="G394" s="64"/>
      <c r="H394" s="64"/>
      <c r="I394" s="64"/>
      <c r="J394" s="64"/>
      <c r="K394" s="64"/>
      <c r="L394" s="84"/>
    </row>
    <row r="395" spans="2:12">
      <c r="B395" s="64"/>
      <c r="C395" s="64"/>
      <c r="D395" s="87"/>
      <c r="E395" s="87"/>
      <c r="F395" s="37"/>
      <c r="G395" s="64"/>
      <c r="H395" s="64"/>
      <c r="I395" s="64"/>
      <c r="J395" s="64"/>
      <c r="K395" s="64"/>
      <c r="L395" s="84"/>
    </row>
    <row r="396" spans="2:12">
      <c r="B396" s="64"/>
      <c r="C396" s="64"/>
      <c r="D396" s="87"/>
      <c r="E396" s="87"/>
      <c r="F396" s="37"/>
      <c r="G396" s="64"/>
      <c r="H396" s="64"/>
      <c r="I396" s="64"/>
      <c r="J396" s="64"/>
      <c r="K396" s="64"/>
      <c r="L396" s="84"/>
    </row>
    <row r="397" spans="2:12">
      <c r="B397" s="64"/>
      <c r="C397" s="64"/>
      <c r="D397" s="87"/>
      <c r="E397" s="87"/>
      <c r="F397" s="37"/>
      <c r="G397" s="64"/>
      <c r="H397" s="64"/>
      <c r="I397" s="64"/>
      <c r="J397" s="64"/>
      <c r="K397" s="64"/>
      <c r="L397" s="84"/>
    </row>
    <row r="398" spans="2:12">
      <c r="B398" s="64"/>
      <c r="C398" s="64"/>
      <c r="D398" s="87"/>
      <c r="E398" s="87"/>
      <c r="F398" s="37"/>
      <c r="G398" s="64"/>
      <c r="H398" s="64"/>
      <c r="I398" s="64"/>
      <c r="J398" s="64"/>
      <c r="K398" s="64"/>
      <c r="L398" s="84"/>
    </row>
    <row r="399" spans="2:12">
      <c r="B399" s="64"/>
      <c r="C399" s="64"/>
      <c r="D399" s="87"/>
      <c r="E399" s="87"/>
      <c r="F399" s="37"/>
      <c r="G399" s="64"/>
      <c r="H399" s="64"/>
      <c r="I399" s="64"/>
      <c r="J399" s="64"/>
      <c r="K399" s="64"/>
      <c r="L399" s="84"/>
    </row>
    <row r="400" spans="2:12">
      <c r="B400" s="64"/>
      <c r="C400" s="64"/>
      <c r="D400" s="87"/>
      <c r="E400" s="87"/>
      <c r="F400" s="37"/>
      <c r="G400" s="64"/>
      <c r="H400" s="64"/>
      <c r="I400" s="64"/>
      <c r="J400" s="64"/>
      <c r="K400" s="64"/>
      <c r="L400" s="84"/>
    </row>
    <row r="401" spans="2:12">
      <c r="B401" s="64"/>
      <c r="C401" s="64"/>
      <c r="D401" s="87"/>
      <c r="E401" s="87"/>
      <c r="F401" s="37"/>
      <c r="G401" s="64"/>
      <c r="H401" s="64"/>
      <c r="I401" s="64"/>
      <c r="J401" s="64"/>
      <c r="K401" s="64"/>
      <c r="L401" s="84"/>
    </row>
    <row r="402" spans="2:12">
      <c r="B402" s="64"/>
      <c r="C402" s="64"/>
      <c r="D402" s="87"/>
      <c r="E402" s="87"/>
      <c r="F402" s="37"/>
      <c r="G402" s="64"/>
      <c r="H402" s="64"/>
      <c r="I402" s="64"/>
      <c r="J402" s="64"/>
      <c r="K402" s="64"/>
      <c r="L402" s="84"/>
    </row>
    <row r="403" spans="2:12">
      <c r="B403" s="64"/>
      <c r="C403" s="64"/>
      <c r="D403" s="87"/>
      <c r="E403" s="87"/>
      <c r="F403" s="37"/>
      <c r="G403" s="64"/>
      <c r="H403" s="64"/>
      <c r="I403" s="64"/>
      <c r="J403" s="64"/>
      <c r="K403" s="64"/>
      <c r="L403" s="84"/>
    </row>
    <row r="404" spans="2:12">
      <c r="B404" s="64"/>
      <c r="C404" s="64"/>
      <c r="D404" s="87"/>
      <c r="E404" s="87"/>
      <c r="F404" s="37"/>
      <c r="G404" s="64"/>
      <c r="H404" s="64"/>
      <c r="I404" s="64"/>
      <c r="J404" s="64"/>
      <c r="K404" s="64"/>
      <c r="L404" s="84"/>
    </row>
    <row r="405" spans="2:12">
      <c r="B405" s="64"/>
      <c r="C405" s="64"/>
      <c r="D405" s="87"/>
      <c r="E405" s="87"/>
      <c r="F405" s="37"/>
      <c r="G405" s="64"/>
      <c r="H405" s="64"/>
      <c r="I405" s="64"/>
      <c r="J405" s="64"/>
      <c r="K405" s="64"/>
      <c r="L405" s="84"/>
    </row>
    <row r="406" spans="2:12">
      <c r="B406" s="64"/>
      <c r="C406" s="64"/>
      <c r="D406" s="87"/>
      <c r="E406" s="87"/>
      <c r="F406" s="37"/>
      <c r="G406" s="64"/>
      <c r="H406" s="64"/>
      <c r="I406" s="64"/>
      <c r="J406" s="64"/>
      <c r="K406" s="64"/>
      <c r="L406" s="84"/>
    </row>
    <row r="407" spans="2:12">
      <c r="B407" s="64"/>
      <c r="C407" s="64"/>
      <c r="D407" s="87"/>
      <c r="E407" s="87"/>
      <c r="F407" s="37"/>
      <c r="G407" s="64"/>
      <c r="H407" s="64"/>
      <c r="I407" s="64"/>
      <c r="J407" s="64"/>
      <c r="K407" s="64"/>
      <c r="L407" s="84"/>
    </row>
    <row r="408" spans="2:12">
      <c r="B408" s="64"/>
      <c r="C408" s="64"/>
      <c r="D408" s="87"/>
      <c r="E408" s="87"/>
      <c r="F408" s="37"/>
      <c r="G408" s="64"/>
      <c r="H408" s="64"/>
      <c r="I408" s="64"/>
      <c r="J408" s="64"/>
      <c r="K408" s="64"/>
      <c r="L408" s="84"/>
    </row>
    <row r="409" spans="2:12">
      <c r="B409" s="64"/>
      <c r="C409" s="64"/>
      <c r="D409" s="87"/>
      <c r="E409" s="87"/>
      <c r="F409" s="37"/>
      <c r="G409" s="64"/>
      <c r="H409" s="64"/>
      <c r="I409" s="64"/>
      <c r="J409" s="64"/>
      <c r="K409" s="64"/>
      <c r="L409" s="84"/>
    </row>
    <row r="410" spans="2:12">
      <c r="B410" s="64"/>
      <c r="C410" s="64"/>
      <c r="D410" s="87"/>
      <c r="E410" s="87"/>
      <c r="F410" s="37"/>
      <c r="G410" s="64"/>
      <c r="H410" s="64"/>
      <c r="I410" s="64"/>
      <c r="J410" s="64"/>
      <c r="K410" s="64"/>
      <c r="L410" s="84"/>
    </row>
    <row r="411" spans="2:12">
      <c r="B411" s="64"/>
      <c r="C411" s="64"/>
      <c r="D411" s="87"/>
      <c r="E411" s="87"/>
      <c r="F411" s="37"/>
      <c r="G411" s="64"/>
      <c r="H411" s="64"/>
      <c r="I411" s="64"/>
      <c r="J411" s="64"/>
      <c r="K411" s="64"/>
      <c r="L411" s="84"/>
    </row>
    <row r="412" spans="2:12">
      <c r="B412" s="64"/>
      <c r="C412" s="64"/>
      <c r="D412" s="87"/>
      <c r="E412" s="87"/>
      <c r="F412" s="37"/>
      <c r="G412" s="64"/>
      <c r="H412" s="64"/>
      <c r="I412" s="64"/>
      <c r="J412" s="64"/>
      <c r="K412" s="64"/>
      <c r="L412" s="84"/>
    </row>
    <row r="413" spans="2:12">
      <c r="B413" s="64"/>
      <c r="C413" s="64"/>
      <c r="D413" s="87"/>
      <c r="E413" s="87"/>
      <c r="F413" s="37"/>
      <c r="G413" s="64"/>
      <c r="H413" s="64"/>
      <c r="I413" s="64"/>
      <c r="J413" s="64"/>
      <c r="K413" s="64"/>
      <c r="L413" s="84"/>
    </row>
    <row r="414" spans="2:12">
      <c r="B414" s="64"/>
      <c r="C414" s="64"/>
      <c r="D414" s="87"/>
      <c r="E414" s="87"/>
      <c r="F414" s="37"/>
      <c r="G414" s="64"/>
      <c r="H414" s="64"/>
      <c r="I414" s="64"/>
      <c r="J414" s="64"/>
      <c r="K414" s="64"/>
      <c r="L414" s="84"/>
    </row>
    <row r="415" spans="2:12">
      <c r="B415" s="64"/>
      <c r="C415" s="64"/>
      <c r="D415" s="87"/>
      <c r="E415" s="87"/>
      <c r="F415" s="37"/>
      <c r="G415" s="64"/>
      <c r="H415" s="64"/>
      <c r="I415" s="64"/>
      <c r="J415" s="64"/>
      <c r="K415" s="64"/>
      <c r="L415" s="84"/>
    </row>
    <row r="416" spans="2:12">
      <c r="B416" s="64"/>
      <c r="C416" s="64"/>
      <c r="D416" s="87"/>
      <c r="E416" s="87"/>
      <c r="F416" s="37"/>
      <c r="G416" s="64"/>
      <c r="H416" s="64"/>
      <c r="I416" s="64"/>
      <c r="J416" s="64"/>
      <c r="K416" s="64"/>
      <c r="L416" s="84"/>
    </row>
    <row r="417" spans="2:12">
      <c r="B417" s="64"/>
      <c r="C417" s="64"/>
      <c r="D417" s="87"/>
      <c r="E417" s="87"/>
      <c r="F417" s="37"/>
      <c r="G417" s="64"/>
      <c r="H417" s="64"/>
      <c r="I417" s="64"/>
      <c r="J417" s="64"/>
      <c r="K417" s="64"/>
      <c r="L417" s="84"/>
    </row>
    <row r="418" spans="2:12">
      <c r="B418" s="64"/>
      <c r="C418" s="64"/>
      <c r="D418" s="87"/>
      <c r="E418" s="87"/>
      <c r="F418" s="37"/>
      <c r="G418" s="64"/>
      <c r="H418" s="64"/>
      <c r="I418" s="64"/>
      <c r="J418" s="64"/>
      <c r="K418" s="64"/>
      <c r="L418" s="84"/>
    </row>
    <row r="419" spans="2:12">
      <c r="B419" s="64"/>
      <c r="C419" s="64"/>
      <c r="D419" s="87"/>
      <c r="E419" s="87"/>
      <c r="F419" s="37"/>
      <c r="G419" s="64"/>
      <c r="H419" s="64"/>
      <c r="I419" s="64"/>
      <c r="J419" s="64"/>
      <c r="K419" s="64"/>
      <c r="L419" s="84"/>
    </row>
    <row r="420" spans="2:12">
      <c r="B420" s="64"/>
      <c r="C420" s="64"/>
      <c r="D420" s="87"/>
      <c r="E420" s="87"/>
      <c r="F420" s="37"/>
      <c r="G420" s="64"/>
      <c r="H420" s="64"/>
      <c r="I420" s="64"/>
      <c r="J420" s="64"/>
      <c r="K420" s="64"/>
      <c r="L420" s="84"/>
    </row>
    <row r="421" spans="2:12">
      <c r="B421" s="64"/>
      <c r="C421" s="64"/>
      <c r="D421" s="87"/>
      <c r="E421" s="87"/>
      <c r="F421" s="37"/>
      <c r="G421" s="64"/>
      <c r="H421" s="64"/>
      <c r="I421" s="64"/>
      <c r="J421" s="64"/>
      <c r="K421" s="64"/>
      <c r="L421" s="84"/>
    </row>
    <row r="422" spans="2:12">
      <c r="B422" s="64"/>
      <c r="C422" s="64"/>
      <c r="D422" s="87"/>
      <c r="E422" s="87"/>
      <c r="F422" s="37"/>
      <c r="G422" s="64"/>
      <c r="H422" s="64"/>
      <c r="I422" s="64"/>
      <c r="J422" s="64"/>
      <c r="K422" s="64"/>
      <c r="L422" s="84"/>
    </row>
    <row r="423" spans="2:12">
      <c r="B423" s="64"/>
      <c r="C423" s="64"/>
      <c r="D423" s="87"/>
      <c r="E423" s="87"/>
      <c r="F423" s="37"/>
      <c r="G423" s="64"/>
      <c r="H423" s="64"/>
      <c r="I423" s="64"/>
      <c r="J423" s="64"/>
      <c r="K423" s="64"/>
      <c r="L423" s="84"/>
    </row>
    <row r="424" spans="2:12">
      <c r="B424" s="64"/>
      <c r="C424" s="64"/>
      <c r="D424" s="87"/>
      <c r="E424" s="87"/>
      <c r="F424" s="37"/>
      <c r="G424" s="64"/>
      <c r="H424" s="64"/>
      <c r="I424" s="64"/>
      <c r="J424" s="64"/>
      <c r="K424" s="64"/>
      <c r="L424" s="84"/>
    </row>
    <row r="425" spans="2:12">
      <c r="B425" s="64"/>
      <c r="C425" s="64"/>
      <c r="D425" s="87"/>
      <c r="E425" s="87"/>
      <c r="F425" s="37"/>
      <c r="G425" s="64"/>
      <c r="H425" s="64"/>
      <c r="I425" s="64"/>
      <c r="J425" s="64"/>
      <c r="K425" s="64"/>
      <c r="L425" s="84"/>
    </row>
    <row r="426" spans="2:12">
      <c r="B426" s="64"/>
      <c r="C426" s="64"/>
      <c r="D426" s="87"/>
      <c r="E426" s="87"/>
      <c r="F426" s="37"/>
      <c r="G426" s="64"/>
      <c r="H426" s="64"/>
      <c r="I426" s="64"/>
      <c r="J426" s="64"/>
      <c r="K426" s="64"/>
      <c r="L426" s="84"/>
    </row>
    <row r="427" spans="2:12">
      <c r="B427" s="64"/>
      <c r="C427" s="64"/>
      <c r="D427" s="87"/>
      <c r="E427" s="87"/>
      <c r="F427" s="37"/>
      <c r="G427" s="64"/>
      <c r="H427" s="64"/>
      <c r="I427" s="64"/>
      <c r="J427" s="64"/>
      <c r="K427" s="64"/>
      <c r="L427" s="84"/>
    </row>
    <row r="428" spans="2:12">
      <c r="B428" s="64"/>
      <c r="C428" s="64"/>
      <c r="D428" s="87"/>
      <c r="E428" s="87"/>
      <c r="F428" s="37"/>
      <c r="G428" s="64"/>
      <c r="H428" s="64"/>
      <c r="I428" s="64"/>
      <c r="J428" s="64"/>
      <c r="K428" s="64"/>
      <c r="L428" s="84"/>
    </row>
    <row r="429" spans="2:12">
      <c r="B429" s="64"/>
      <c r="C429" s="64"/>
      <c r="D429" s="87"/>
      <c r="E429" s="87"/>
      <c r="F429" s="37"/>
      <c r="G429" s="64"/>
      <c r="H429" s="64"/>
      <c r="I429" s="64"/>
      <c r="J429" s="64"/>
      <c r="K429" s="64"/>
      <c r="L429" s="84"/>
    </row>
    <row r="430" spans="2:12">
      <c r="B430" s="64"/>
      <c r="C430" s="64"/>
      <c r="D430" s="87"/>
      <c r="E430" s="87"/>
      <c r="F430" s="37"/>
      <c r="G430" s="64"/>
      <c r="H430" s="64"/>
      <c r="I430" s="64"/>
      <c r="J430" s="64"/>
      <c r="K430" s="64"/>
      <c r="L430" s="84"/>
    </row>
    <row r="431" spans="2:12">
      <c r="B431" s="64"/>
      <c r="C431" s="64"/>
      <c r="D431" s="87"/>
      <c r="E431" s="87"/>
      <c r="F431" s="37"/>
      <c r="G431" s="64"/>
      <c r="H431" s="64"/>
      <c r="I431" s="64"/>
      <c r="J431" s="64"/>
      <c r="K431" s="64"/>
      <c r="L431" s="84"/>
    </row>
    <row r="432" spans="2:12">
      <c r="B432" s="64"/>
      <c r="C432" s="64"/>
      <c r="D432" s="87"/>
      <c r="E432" s="87"/>
      <c r="F432" s="37"/>
      <c r="G432" s="64"/>
      <c r="H432" s="64"/>
      <c r="I432" s="64"/>
      <c r="J432" s="64"/>
      <c r="K432" s="64"/>
      <c r="L432" s="84"/>
    </row>
    <row r="433" spans="2:12">
      <c r="B433" s="64"/>
      <c r="C433" s="64"/>
      <c r="D433" s="87"/>
      <c r="E433" s="87"/>
      <c r="F433" s="37"/>
      <c r="G433" s="64"/>
      <c r="H433" s="64"/>
      <c r="I433" s="64"/>
      <c r="J433" s="64"/>
      <c r="K433" s="64"/>
      <c r="L433" s="84"/>
    </row>
    <row r="434" spans="2:12">
      <c r="B434" s="64"/>
      <c r="C434" s="64"/>
      <c r="D434" s="87"/>
      <c r="E434" s="87"/>
      <c r="F434" s="37"/>
      <c r="G434" s="64"/>
      <c r="H434" s="64"/>
      <c r="I434" s="64"/>
      <c r="J434" s="64"/>
      <c r="K434" s="64"/>
      <c r="L434" s="84"/>
    </row>
    <row r="435" spans="2:12">
      <c r="B435" s="64"/>
      <c r="C435" s="64"/>
      <c r="D435" s="87"/>
      <c r="E435" s="87"/>
      <c r="F435" s="37"/>
      <c r="G435" s="64"/>
      <c r="H435" s="64"/>
      <c r="I435" s="64"/>
      <c r="J435" s="64"/>
      <c r="K435" s="64"/>
      <c r="L435" s="84"/>
    </row>
    <row r="436" spans="2:12">
      <c r="B436" s="64"/>
      <c r="C436" s="64"/>
      <c r="D436" s="87"/>
      <c r="E436" s="87"/>
      <c r="F436" s="37"/>
      <c r="G436" s="64"/>
      <c r="H436" s="64"/>
      <c r="I436" s="64"/>
      <c r="J436" s="64"/>
      <c r="K436" s="64"/>
      <c r="L436" s="84"/>
    </row>
    <row r="437" spans="2:12">
      <c r="B437" s="64"/>
      <c r="C437" s="64"/>
      <c r="D437" s="87"/>
      <c r="E437" s="87"/>
      <c r="F437" s="37"/>
      <c r="G437" s="64"/>
      <c r="H437" s="64"/>
      <c r="I437" s="64"/>
      <c r="J437" s="64"/>
      <c r="K437" s="64"/>
      <c r="L437" s="84"/>
    </row>
    <row r="438" spans="2:12">
      <c r="B438" s="64"/>
      <c r="C438" s="64"/>
      <c r="D438" s="87"/>
      <c r="E438" s="87"/>
      <c r="F438" s="37"/>
      <c r="G438" s="64"/>
      <c r="H438" s="64"/>
      <c r="I438" s="64"/>
      <c r="J438" s="64"/>
      <c r="K438" s="64"/>
      <c r="L438" s="84"/>
    </row>
    <row r="439" spans="2:12">
      <c r="B439" s="64"/>
      <c r="C439" s="64"/>
      <c r="D439" s="87"/>
      <c r="E439" s="87"/>
      <c r="F439" s="37"/>
      <c r="G439" s="64"/>
      <c r="H439" s="64"/>
      <c r="I439" s="64"/>
      <c r="J439" s="64"/>
      <c r="K439" s="64"/>
      <c r="L439" s="84"/>
    </row>
    <row r="440" spans="2:12">
      <c r="B440" s="64"/>
      <c r="C440" s="64"/>
      <c r="D440" s="87"/>
      <c r="E440" s="87"/>
      <c r="F440" s="37"/>
      <c r="G440" s="64"/>
      <c r="H440" s="64"/>
      <c r="I440" s="64"/>
      <c r="J440" s="64"/>
      <c r="K440" s="64"/>
      <c r="L440" s="84"/>
    </row>
    <row r="441" spans="2:12">
      <c r="B441" s="64"/>
      <c r="C441" s="64"/>
      <c r="D441" s="87"/>
      <c r="E441" s="87"/>
      <c r="F441" s="37"/>
      <c r="G441" s="64"/>
      <c r="H441" s="64"/>
      <c r="I441" s="64"/>
      <c r="J441" s="64"/>
      <c r="K441" s="64"/>
      <c r="L441" s="84"/>
    </row>
    <row r="442" spans="2:12">
      <c r="B442" s="64"/>
      <c r="C442" s="64"/>
      <c r="D442" s="87"/>
      <c r="E442" s="87"/>
      <c r="F442" s="37"/>
      <c r="G442" s="64"/>
      <c r="H442" s="64"/>
      <c r="I442" s="64"/>
      <c r="J442" s="64"/>
      <c r="K442" s="64"/>
      <c r="L442" s="84"/>
    </row>
    <row r="443" spans="2:12">
      <c r="B443" s="64"/>
      <c r="C443" s="64"/>
      <c r="D443" s="87"/>
      <c r="E443" s="87"/>
      <c r="F443" s="37"/>
      <c r="G443" s="64"/>
      <c r="H443" s="64"/>
      <c r="I443" s="64"/>
      <c r="J443" s="64"/>
      <c r="K443" s="64"/>
      <c r="L443" s="84"/>
    </row>
    <row r="444" spans="2:12">
      <c r="B444" s="64"/>
      <c r="C444" s="64"/>
      <c r="D444" s="87"/>
      <c r="E444" s="87"/>
      <c r="F444" s="37"/>
      <c r="G444" s="64"/>
      <c r="H444" s="64"/>
      <c r="I444" s="64"/>
      <c r="J444" s="64"/>
      <c r="K444" s="64"/>
      <c r="L444" s="84"/>
    </row>
    <row r="445" spans="2:12">
      <c r="B445" s="64"/>
      <c r="C445" s="64"/>
      <c r="D445" s="87"/>
      <c r="E445" s="87"/>
      <c r="F445" s="37"/>
      <c r="G445" s="64"/>
      <c r="H445" s="64"/>
      <c r="I445" s="64"/>
      <c r="J445" s="64"/>
      <c r="K445" s="64"/>
      <c r="L445" s="84"/>
    </row>
    <row r="446" spans="2:12">
      <c r="B446" s="64"/>
      <c r="C446" s="64"/>
      <c r="D446" s="87"/>
      <c r="E446" s="87"/>
      <c r="F446" s="37"/>
      <c r="G446" s="64"/>
      <c r="H446" s="64"/>
      <c r="I446" s="64"/>
      <c r="J446" s="64"/>
      <c r="K446" s="64"/>
      <c r="L446" s="84"/>
    </row>
    <row r="447" spans="2:12">
      <c r="B447" s="64"/>
      <c r="C447" s="64"/>
      <c r="D447" s="87"/>
      <c r="E447" s="87"/>
      <c r="F447" s="37"/>
      <c r="G447" s="64"/>
      <c r="H447" s="64"/>
      <c r="I447" s="64"/>
      <c r="J447" s="64"/>
      <c r="K447" s="64"/>
      <c r="L447" s="84"/>
    </row>
    <row r="448" spans="2:12">
      <c r="B448" s="64"/>
      <c r="C448" s="64"/>
      <c r="D448" s="87"/>
      <c r="E448" s="87"/>
      <c r="F448" s="37"/>
      <c r="G448" s="64"/>
      <c r="H448" s="64"/>
      <c r="I448" s="64"/>
      <c r="J448" s="64"/>
      <c r="K448" s="64"/>
      <c r="L448" s="84"/>
    </row>
    <row r="449" spans="2:12">
      <c r="B449" s="64"/>
      <c r="C449" s="64"/>
      <c r="D449" s="87"/>
      <c r="E449" s="87"/>
      <c r="F449" s="37"/>
      <c r="G449" s="64"/>
      <c r="H449" s="64"/>
      <c r="I449" s="64"/>
      <c r="J449" s="64"/>
      <c r="K449" s="64"/>
      <c r="L449" s="84"/>
    </row>
    <row r="450" spans="2:12">
      <c r="B450" s="64"/>
      <c r="C450" s="64"/>
      <c r="D450" s="87"/>
      <c r="E450" s="87"/>
      <c r="F450" s="37"/>
      <c r="G450" s="64"/>
      <c r="H450" s="64"/>
      <c r="I450" s="64"/>
      <c r="J450" s="64"/>
      <c r="K450" s="64"/>
      <c r="L450" s="84"/>
    </row>
    <row r="451" spans="2:12">
      <c r="B451" s="64"/>
      <c r="C451" s="64"/>
      <c r="D451" s="87"/>
      <c r="E451" s="87"/>
      <c r="F451" s="37"/>
      <c r="G451" s="64"/>
      <c r="H451" s="64"/>
      <c r="I451" s="64"/>
      <c r="J451" s="64"/>
      <c r="K451" s="64"/>
      <c r="L451" s="84"/>
    </row>
    <row r="452" spans="2:12">
      <c r="B452" s="64"/>
      <c r="C452" s="64"/>
      <c r="D452" s="87"/>
      <c r="E452" s="87"/>
      <c r="F452" s="37"/>
      <c r="G452" s="64"/>
      <c r="H452" s="64"/>
      <c r="I452" s="64"/>
      <c r="J452" s="64"/>
      <c r="K452" s="64"/>
      <c r="L452" s="84"/>
    </row>
    <row r="453" spans="2:12">
      <c r="B453" s="64"/>
      <c r="C453" s="64"/>
      <c r="D453" s="87"/>
      <c r="E453" s="87"/>
      <c r="F453" s="37"/>
      <c r="G453" s="64"/>
      <c r="H453" s="64"/>
      <c r="I453" s="64"/>
      <c r="J453" s="64"/>
      <c r="K453" s="64"/>
      <c r="L453" s="84"/>
    </row>
    <row r="454" spans="2:12">
      <c r="B454" s="64"/>
      <c r="C454" s="64"/>
      <c r="D454" s="87"/>
      <c r="E454" s="87"/>
      <c r="F454" s="37"/>
      <c r="G454" s="64"/>
      <c r="H454" s="64"/>
      <c r="I454" s="64"/>
      <c r="J454" s="64"/>
      <c r="K454" s="64"/>
      <c r="L454" s="84"/>
    </row>
    <row r="455" spans="2:12">
      <c r="B455" s="64"/>
      <c r="C455" s="64"/>
      <c r="D455" s="87"/>
      <c r="E455" s="87"/>
      <c r="F455" s="37"/>
      <c r="G455" s="64"/>
      <c r="H455" s="64"/>
      <c r="I455" s="64"/>
      <c r="J455" s="64"/>
      <c r="K455" s="64"/>
      <c r="L455" s="84"/>
    </row>
    <row r="456" spans="2:12">
      <c r="B456" s="64"/>
      <c r="C456" s="64"/>
      <c r="D456" s="87"/>
      <c r="E456" s="87"/>
      <c r="F456" s="37"/>
      <c r="G456" s="64"/>
      <c r="H456" s="64"/>
      <c r="I456" s="64"/>
      <c r="J456" s="64"/>
      <c r="K456" s="64"/>
      <c r="L456" s="84"/>
    </row>
    <row r="457" spans="2:12">
      <c r="B457" s="64"/>
      <c r="C457" s="64"/>
      <c r="D457" s="87"/>
      <c r="E457" s="87"/>
      <c r="F457" s="37"/>
      <c r="G457" s="64"/>
      <c r="H457" s="64"/>
      <c r="I457" s="64"/>
      <c r="J457" s="64"/>
      <c r="K457" s="64"/>
      <c r="L457" s="84"/>
    </row>
    <row r="458" spans="2:12">
      <c r="B458" s="64"/>
      <c r="C458" s="64"/>
      <c r="D458" s="87"/>
      <c r="E458" s="87"/>
      <c r="F458" s="37"/>
      <c r="G458" s="64"/>
      <c r="H458" s="64"/>
      <c r="I458" s="64"/>
      <c r="J458" s="64"/>
      <c r="K458" s="64"/>
      <c r="L458" s="84"/>
    </row>
    <row r="459" spans="2:12">
      <c r="B459" s="64"/>
      <c r="C459" s="64"/>
      <c r="D459" s="87"/>
      <c r="E459" s="87"/>
      <c r="F459" s="37"/>
      <c r="G459" s="64"/>
      <c r="H459" s="64"/>
      <c r="I459" s="64"/>
      <c r="J459" s="64"/>
      <c r="K459" s="64"/>
      <c r="L459" s="84"/>
    </row>
    <row r="460" spans="2:12">
      <c r="B460" s="64"/>
      <c r="C460" s="64"/>
      <c r="D460" s="87"/>
      <c r="E460" s="87"/>
      <c r="F460" s="37"/>
      <c r="G460" s="64"/>
      <c r="H460" s="64"/>
      <c r="I460" s="64"/>
      <c r="J460" s="64"/>
      <c r="K460" s="64"/>
      <c r="L460" s="84"/>
    </row>
    <row r="461" spans="2:12">
      <c r="B461" s="64"/>
      <c r="C461" s="64"/>
      <c r="D461" s="87"/>
      <c r="E461" s="87"/>
      <c r="F461" s="37"/>
      <c r="G461" s="64"/>
      <c r="H461" s="64"/>
      <c r="I461" s="64"/>
      <c r="J461" s="64"/>
      <c r="K461" s="64"/>
      <c r="L461" s="84"/>
    </row>
    <row r="462" spans="2:12">
      <c r="B462" s="64"/>
      <c r="C462" s="64"/>
      <c r="D462" s="87"/>
      <c r="E462" s="87"/>
      <c r="F462" s="37"/>
      <c r="G462" s="64"/>
      <c r="H462" s="64"/>
      <c r="I462" s="64"/>
      <c r="J462" s="64"/>
      <c r="K462" s="64"/>
      <c r="L462" s="84"/>
    </row>
    <row r="463" spans="2:12">
      <c r="B463" s="64"/>
      <c r="C463" s="64"/>
      <c r="D463" s="87"/>
      <c r="E463" s="87"/>
      <c r="F463" s="37"/>
      <c r="G463" s="64"/>
      <c r="H463" s="64"/>
      <c r="I463" s="64"/>
      <c r="J463" s="64"/>
      <c r="K463" s="64"/>
      <c r="L463" s="84"/>
    </row>
    <row r="464" spans="2:12">
      <c r="B464" s="64"/>
      <c r="C464" s="64"/>
      <c r="D464" s="87"/>
      <c r="E464" s="87"/>
      <c r="F464" s="37"/>
      <c r="G464" s="64"/>
      <c r="H464" s="64"/>
      <c r="I464" s="64"/>
      <c r="J464" s="64"/>
      <c r="K464" s="64"/>
      <c r="L464" s="84"/>
    </row>
    <row r="465" spans="2:12">
      <c r="B465" s="64"/>
      <c r="C465" s="64"/>
      <c r="D465" s="87"/>
      <c r="E465" s="87"/>
      <c r="F465" s="37"/>
      <c r="G465" s="64"/>
      <c r="H465" s="64"/>
      <c r="I465" s="64"/>
      <c r="J465" s="64"/>
      <c r="K465" s="64"/>
      <c r="L465" s="84"/>
    </row>
    <row r="466" spans="2:12">
      <c r="B466" s="64"/>
      <c r="C466" s="64"/>
      <c r="D466" s="87"/>
      <c r="E466" s="87"/>
      <c r="F466" s="37"/>
      <c r="G466" s="64"/>
      <c r="H466" s="64"/>
      <c r="I466" s="64"/>
      <c r="J466" s="64"/>
      <c r="K466" s="64"/>
      <c r="L466" s="84"/>
    </row>
    <row r="467" spans="2:12">
      <c r="B467" s="64"/>
      <c r="C467" s="64"/>
      <c r="D467" s="87"/>
      <c r="E467" s="87"/>
      <c r="F467" s="37"/>
      <c r="G467" s="64"/>
      <c r="H467" s="64"/>
      <c r="I467" s="64"/>
      <c r="J467" s="64"/>
      <c r="K467" s="64"/>
      <c r="L467" s="84"/>
    </row>
    <row r="468" spans="2:12">
      <c r="B468" s="64"/>
      <c r="C468" s="64"/>
      <c r="D468" s="87"/>
      <c r="E468" s="87"/>
      <c r="F468" s="37"/>
      <c r="G468" s="64"/>
      <c r="H468" s="64"/>
      <c r="I468" s="64"/>
      <c r="J468" s="64"/>
      <c r="K468" s="64"/>
      <c r="L468" s="84"/>
    </row>
    <row r="469" spans="2:12">
      <c r="B469" s="64"/>
      <c r="C469" s="64"/>
      <c r="D469" s="87"/>
      <c r="E469" s="87"/>
      <c r="F469" s="37"/>
      <c r="G469" s="64"/>
      <c r="H469" s="64"/>
      <c r="I469" s="64"/>
      <c r="J469" s="64"/>
      <c r="K469" s="64"/>
      <c r="L469" s="84"/>
    </row>
    <row r="470" spans="2:12">
      <c r="B470" s="64"/>
      <c r="C470" s="64"/>
      <c r="D470" s="87"/>
      <c r="E470" s="87"/>
      <c r="F470" s="37"/>
      <c r="G470" s="64"/>
      <c r="H470" s="64"/>
      <c r="I470" s="64"/>
      <c r="J470" s="64"/>
      <c r="K470" s="64"/>
      <c r="L470" s="84"/>
    </row>
    <row r="471" spans="2:12">
      <c r="B471" s="64"/>
      <c r="C471" s="64"/>
      <c r="D471" s="87"/>
      <c r="E471" s="87"/>
      <c r="F471" s="37"/>
      <c r="G471" s="64"/>
      <c r="H471" s="64"/>
      <c r="I471" s="64"/>
      <c r="J471" s="64"/>
      <c r="K471" s="64"/>
      <c r="L471" s="84"/>
    </row>
    <row r="472" spans="2:12">
      <c r="B472" s="64"/>
      <c r="C472" s="64"/>
      <c r="D472" s="87"/>
      <c r="E472" s="87"/>
      <c r="F472" s="37"/>
      <c r="G472" s="64"/>
      <c r="H472" s="64"/>
      <c r="I472" s="64"/>
      <c r="J472" s="64"/>
      <c r="K472" s="64"/>
      <c r="L472" s="84"/>
    </row>
    <row r="473" spans="2:12">
      <c r="B473" s="64"/>
      <c r="C473" s="64"/>
      <c r="D473" s="87"/>
      <c r="E473" s="87"/>
      <c r="F473" s="37"/>
      <c r="G473" s="64"/>
      <c r="H473" s="64"/>
      <c r="I473" s="64"/>
      <c r="J473" s="64"/>
      <c r="K473" s="64"/>
      <c r="L473" s="84"/>
    </row>
    <row r="474" spans="2:12">
      <c r="B474" s="64"/>
      <c r="C474" s="64"/>
      <c r="D474" s="87"/>
      <c r="E474" s="87"/>
      <c r="F474" s="37"/>
      <c r="G474" s="64"/>
      <c r="H474" s="64"/>
      <c r="I474" s="64"/>
      <c r="J474" s="64"/>
      <c r="K474" s="64"/>
      <c r="L474" s="84"/>
    </row>
    <row r="475" spans="2:12">
      <c r="B475" s="64"/>
      <c r="C475" s="64"/>
      <c r="D475" s="87"/>
      <c r="E475" s="87"/>
      <c r="F475" s="37"/>
      <c r="G475" s="64"/>
      <c r="H475" s="64"/>
      <c r="I475" s="64"/>
      <c r="J475" s="64"/>
      <c r="K475" s="64"/>
      <c r="L475" s="84"/>
    </row>
    <row r="476" spans="2:12">
      <c r="B476" s="64"/>
      <c r="C476" s="64"/>
      <c r="D476" s="87"/>
      <c r="E476" s="87"/>
      <c r="F476" s="37"/>
      <c r="G476" s="64"/>
      <c r="H476" s="64"/>
      <c r="I476" s="64"/>
      <c r="J476" s="64"/>
      <c r="K476" s="64"/>
      <c r="L476" s="84"/>
    </row>
    <row r="477" spans="2:12">
      <c r="B477" s="64"/>
      <c r="C477" s="64"/>
      <c r="D477" s="87"/>
      <c r="E477" s="87"/>
      <c r="F477" s="37"/>
      <c r="G477" s="64"/>
      <c r="H477" s="64"/>
      <c r="I477" s="64"/>
      <c r="J477" s="64"/>
      <c r="K477" s="64"/>
      <c r="L477" s="84"/>
    </row>
    <row r="478" spans="2:12">
      <c r="B478" s="64"/>
      <c r="C478" s="64"/>
      <c r="D478" s="87"/>
      <c r="E478" s="87"/>
      <c r="F478" s="37"/>
      <c r="G478" s="64"/>
      <c r="H478" s="64"/>
      <c r="I478" s="64"/>
      <c r="J478" s="64"/>
      <c r="K478" s="64"/>
      <c r="L478" s="84"/>
    </row>
    <row r="479" spans="2:12">
      <c r="B479" s="64"/>
      <c r="C479" s="64"/>
      <c r="D479" s="87"/>
      <c r="E479" s="87"/>
      <c r="F479" s="37"/>
      <c r="G479" s="64"/>
      <c r="H479" s="64"/>
      <c r="I479" s="64"/>
      <c r="J479" s="64"/>
      <c r="K479" s="64"/>
      <c r="L479" s="84"/>
    </row>
    <row r="480" spans="2:12">
      <c r="B480" s="64"/>
      <c r="C480" s="64"/>
      <c r="D480" s="87"/>
      <c r="E480" s="87"/>
      <c r="F480" s="37"/>
      <c r="G480" s="64"/>
      <c r="H480" s="64"/>
      <c r="I480" s="64"/>
      <c r="J480" s="64"/>
      <c r="K480" s="64"/>
      <c r="L480" s="84"/>
    </row>
    <row r="481" spans="2:12">
      <c r="B481" s="64"/>
      <c r="C481" s="64"/>
      <c r="D481" s="87"/>
      <c r="E481" s="87"/>
      <c r="F481" s="37"/>
      <c r="G481" s="64"/>
      <c r="H481" s="64"/>
      <c r="I481" s="64"/>
      <c r="J481" s="64"/>
      <c r="K481" s="64"/>
      <c r="L481" s="84"/>
    </row>
    <row r="482" spans="2:12">
      <c r="B482" s="64"/>
      <c r="C482" s="64"/>
      <c r="D482" s="87"/>
      <c r="E482" s="87"/>
      <c r="F482" s="37"/>
      <c r="G482" s="64"/>
      <c r="H482" s="64"/>
      <c r="I482" s="64"/>
      <c r="J482" s="64"/>
      <c r="K482" s="64"/>
      <c r="L482" s="84"/>
    </row>
    <row r="483" spans="2:12">
      <c r="B483" s="64"/>
      <c r="C483" s="64"/>
      <c r="D483" s="87"/>
      <c r="E483" s="87"/>
      <c r="F483" s="37"/>
      <c r="G483" s="64"/>
      <c r="H483" s="64"/>
      <c r="I483" s="64"/>
      <c r="J483" s="64"/>
      <c r="K483" s="64"/>
      <c r="L483" s="84"/>
    </row>
    <row r="484" spans="2:12">
      <c r="B484" s="64"/>
      <c r="C484" s="64"/>
      <c r="D484" s="87"/>
      <c r="E484" s="87"/>
      <c r="F484" s="37"/>
      <c r="G484" s="64"/>
      <c r="H484" s="64"/>
      <c r="I484" s="64"/>
      <c r="J484" s="64"/>
      <c r="K484" s="64"/>
      <c r="L484" s="84"/>
    </row>
    <row r="485" spans="2:12">
      <c r="B485" s="64"/>
      <c r="C485" s="64"/>
      <c r="D485" s="87"/>
      <c r="E485" s="87"/>
      <c r="F485" s="37"/>
      <c r="G485" s="64"/>
      <c r="H485" s="64"/>
      <c r="I485" s="64"/>
      <c r="J485" s="64"/>
      <c r="K485" s="64"/>
      <c r="L485" s="84"/>
    </row>
    <row r="486" spans="2:12">
      <c r="B486" s="64"/>
      <c r="C486" s="64"/>
      <c r="D486" s="87"/>
      <c r="E486" s="87"/>
      <c r="F486" s="37"/>
      <c r="G486" s="64"/>
      <c r="H486" s="64"/>
      <c r="I486" s="64"/>
      <c r="J486" s="64"/>
      <c r="K486" s="64"/>
      <c r="L486" s="84"/>
    </row>
    <row r="487" spans="2:12">
      <c r="B487" s="64"/>
      <c r="C487" s="64"/>
      <c r="D487" s="87"/>
      <c r="E487" s="87"/>
      <c r="F487" s="37"/>
      <c r="G487" s="64"/>
      <c r="H487" s="64"/>
      <c r="I487" s="64"/>
      <c r="J487" s="64"/>
      <c r="K487" s="64"/>
      <c r="L487" s="84"/>
    </row>
    <row r="488" spans="2:12">
      <c r="B488" s="64"/>
      <c r="C488" s="64"/>
      <c r="D488" s="87"/>
      <c r="E488" s="87"/>
      <c r="F488" s="37"/>
      <c r="G488" s="64"/>
      <c r="H488" s="64"/>
      <c r="I488" s="64"/>
      <c r="J488" s="64"/>
      <c r="K488" s="64"/>
      <c r="L488" s="84"/>
    </row>
    <row r="489" spans="2:12">
      <c r="B489" s="64"/>
      <c r="C489" s="64"/>
      <c r="D489" s="87"/>
      <c r="E489" s="87"/>
      <c r="F489" s="37"/>
      <c r="G489" s="64"/>
      <c r="H489" s="64"/>
      <c r="I489" s="64"/>
      <c r="J489" s="64"/>
      <c r="K489" s="64"/>
      <c r="L489" s="84"/>
    </row>
    <row r="490" spans="2:12">
      <c r="B490" s="64"/>
      <c r="C490" s="64"/>
      <c r="D490" s="87"/>
      <c r="E490" s="87"/>
      <c r="F490" s="37"/>
      <c r="G490" s="64"/>
      <c r="H490" s="64"/>
      <c r="I490" s="64"/>
      <c r="J490" s="64"/>
      <c r="K490" s="64"/>
      <c r="L490" s="84"/>
    </row>
    <row r="491" spans="2:12">
      <c r="B491" s="64"/>
      <c r="C491" s="64"/>
      <c r="D491" s="87"/>
      <c r="E491" s="87"/>
      <c r="F491" s="37"/>
      <c r="G491" s="64"/>
      <c r="H491" s="64"/>
      <c r="I491" s="64"/>
      <c r="J491" s="64"/>
      <c r="K491" s="64"/>
      <c r="L491" s="84"/>
    </row>
    <row r="492" spans="2:12">
      <c r="B492" s="64"/>
      <c r="C492" s="64"/>
      <c r="D492" s="87"/>
      <c r="E492" s="87"/>
      <c r="F492" s="37"/>
      <c r="G492" s="64"/>
      <c r="H492" s="64"/>
      <c r="I492" s="64"/>
      <c r="J492" s="64"/>
      <c r="K492" s="64"/>
      <c r="L492" s="84"/>
    </row>
    <row r="493" spans="2:12">
      <c r="B493" s="64"/>
      <c r="C493" s="64"/>
      <c r="D493" s="87"/>
      <c r="E493" s="87"/>
      <c r="F493" s="37"/>
      <c r="G493" s="64"/>
      <c r="H493" s="64"/>
      <c r="I493" s="64"/>
      <c r="J493" s="64"/>
      <c r="K493" s="64"/>
      <c r="L493" s="84"/>
    </row>
    <row r="494" spans="2:12">
      <c r="B494" s="64"/>
      <c r="C494" s="64"/>
      <c r="D494" s="87"/>
      <c r="E494" s="87"/>
      <c r="F494" s="37"/>
      <c r="G494" s="64"/>
      <c r="H494" s="64"/>
      <c r="I494" s="64"/>
      <c r="J494" s="64"/>
      <c r="K494" s="64"/>
      <c r="L494" s="84"/>
    </row>
    <row r="495" spans="2:12">
      <c r="B495" s="64"/>
      <c r="C495" s="64"/>
      <c r="D495" s="87"/>
      <c r="E495" s="87"/>
      <c r="F495" s="37"/>
      <c r="G495" s="64"/>
      <c r="H495" s="64"/>
      <c r="I495" s="64"/>
      <c r="J495" s="64"/>
      <c r="K495" s="64"/>
      <c r="L495" s="84"/>
    </row>
    <row r="496" spans="2:12">
      <c r="B496" s="64"/>
      <c r="C496" s="64"/>
      <c r="D496" s="87"/>
      <c r="E496" s="87"/>
      <c r="F496" s="37"/>
      <c r="G496" s="64"/>
      <c r="H496" s="64"/>
      <c r="I496" s="64"/>
      <c r="J496" s="64"/>
      <c r="K496" s="64"/>
      <c r="L496" s="84"/>
    </row>
    <row r="497" spans="2:12">
      <c r="B497" s="64"/>
      <c r="C497" s="64"/>
      <c r="D497" s="87"/>
      <c r="E497" s="87"/>
      <c r="F497" s="37"/>
      <c r="G497" s="64"/>
      <c r="H497" s="64"/>
      <c r="I497" s="64"/>
      <c r="J497" s="64"/>
      <c r="K497" s="64"/>
      <c r="L497" s="84"/>
    </row>
    <row r="498" spans="2:12">
      <c r="B498" s="64"/>
      <c r="C498" s="64"/>
      <c r="D498" s="87"/>
      <c r="E498" s="87"/>
      <c r="F498" s="37"/>
      <c r="G498" s="64"/>
      <c r="H498" s="64"/>
      <c r="I498" s="64"/>
      <c r="J498" s="64"/>
      <c r="K498" s="64"/>
      <c r="L498" s="84"/>
    </row>
    <row r="499" spans="2:12">
      <c r="B499" s="64"/>
      <c r="C499" s="64"/>
      <c r="D499" s="87"/>
      <c r="E499" s="87"/>
      <c r="F499" s="37"/>
      <c r="G499" s="64"/>
      <c r="H499" s="64"/>
      <c r="I499" s="64"/>
      <c r="J499" s="64"/>
      <c r="K499" s="64"/>
      <c r="L499" s="84"/>
    </row>
    <row r="500" spans="2:12">
      <c r="B500" s="64"/>
      <c r="C500" s="64"/>
      <c r="D500" s="87"/>
      <c r="E500" s="87"/>
      <c r="F500" s="37"/>
      <c r="G500" s="64"/>
      <c r="H500" s="64"/>
      <c r="I500" s="64"/>
      <c r="J500" s="64"/>
      <c r="K500" s="64"/>
      <c r="L500" s="84"/>
    </row>
    <row r="501" spans="2:12">
      <c r="B501" s="64"/>
      <c r="C501" s="64"/>
      <c r="D501" s="87"/>
      <c r="E501" s="87"/>
      <c r="F501" s="37"/>
      <c r="G501" s="64"/>
      <c r="H501" s="64"/>
      <c r="I501" s="64"/>
      <c r="J501" s="64"/>
      <c r="K501" s="64"/>
      <c r="L501" s="84"/>
    </row>
    <row r="502" spans="2:12">
      <c r="B502" s="64"/>
      <c r="C502" s="64"/>
      <c r="D502" s="87"/>
      <c r="E502" s="87"/>
      <c r="F502" s="37"/>
      <c r="G502" s="64"/>
      <c r="H502" s="64"/>
      <c r="I502" s="64"/>
      <c r="J502" s="64"/>
      <c r="K502" s="64"/>
      <c r="L502" s="84"/>
    </row>
    <row r="503" spans="2:12">
      <c r="B503" s="64"/>
      <c r="C503" s="64"/>
      <c r="D503" s="87"/>
      <c r="E503" s="87"/>
      <c r="F503" s="37"/>
      <c r="G503" s="64"/>
      <c r="H503" s="64"/>
      <c r="I503" s="64"/>
      <c r="J503" s="64"/>
      <c r="K503" s="64"/>
      <c r="L503" s="84"/>
    </row>
    <row r="504" spans="2:12">
      <c r="B504" s="64"/>
      <c r="C504" s="64"/>
      <c r="D504" s="87"/>
      <c r="E504" s="87"/>
      <c r="F504" s="37"/>
      <c r="G504" s="64"/>
      <c r="H504" s="64"/>
      <c r="I504" s="64"/>
      <c r="J504" s="64"/>
      <c r="K504" s="64"/>
      <c r="L504" s="84"/>
    </row>
    <row r="505" spans="2:12">
      <c r="B505" s="64"/>
      <c r="C505" s="64"/>
      <c r="D505" s="87"/>
      <c r="E505" s="87"/>
      <c r="F505" s="37"/>
      <c r="G505" s="64"/>
      <c r="H505" s="64"/>
      <c r="I505" s="64"/>
      <c r="J505" s="64"/>
      <c r="K505" s="64"/>
      <c r="L505" s="84"/>
    </row>
    <row r="506" spans="2:12">
      <c r="B506" s="64"/>
      <c r="C506" s="64"/>
      <c r="D506" s="87"/>
      <c r="E506" s="87"/>
      <c r="F506" s="37"/>
      <c r="G506" s="64"/>
      <c r="H506" s="64"/>
      <c r="I506" s="64"/>
      <c r="J506" s="64"/>
      <c r="K506" s="64"/>
      <c r="L506" s="84"/>
    </row>
    <row r="507" spans="2:12">
      <c r="B507" s="64"/>
      <c r="C507" s="64"/>
      <c r="D507" s="87"/>
      <c r="E507" s="87"/>
      <c r="F507" s="37"/>
      <c r="G507" s="64"/>
      <c r="H507" s="64"/>
      <c r="I507" s="64"/>
      <c r="J507" s="64"/>
      <c r="K507" s="64"/>
      <c r="L507" s="84"/>
    </row>
    <row r="508" spans="2:12">
      <c r="B508" s="64"/>
      <c r="C508" s="64"/>
      <c r="D508" s="87"/>
      <c r="E508" s="87"/>
      <c r="F508" s="37"/>
      <c r="G508" s="64"/>
      <c r="H508" s="64"/>
      <c r="I508" s="64"/>
      <c r="J508" s="64"/>
      <c r="K508" s="64"/>
      <c r="L508" s="84"/>
    </row>
    <row r="509" spans="2:12">
      <c r="B509" s="64"/>
      <c r="C509" s="64"/>
      <c r="D509" s="87"/>
      <c r="E509" s="87"/>
      <c r="F509" s="37"/>
      <c r="G509" s="64"/>
      <c r="H509" s="64"/>
      <c r="I509" s="64"/>
      <c r="J509" s="64"/>
      <c r="K509" s="64"/>
      <c r="L509" s="84"/>
    </row>
    <row r="510" spans="2:12">
      <c r="B510" s="64"/>
      <c r="C510" s="64"/>
      <c r="D510" s="87"/>
      <c r="E510" s="87"/>
      <c r="F510" s="37"/>
      <c r="G510" s="64"/>
      <c r="H510" s="64"/>
      <c r="I510" s="64"/>
      <c r="J510" s="64"/>
      <c r="K510" s="64"/>
      <c r="L510" s="84"/>
    </row>
    <row r="511" spans="2:12">
      <c r="B511" s="64"/>
      <c r="C511" s="64"/>
      <c r="D511" s="87"/>
      <c r="E511" s="87"/>
      <c r="F511" s="37"/>
      <c r="G511" s="64"/>
      <c r="H511" s="64"/>
      <c r="I511" s="64"/>
      <c r="J511" s="64"/>
      <c r="K511" s="64"/>
      <c r="L511" s="84"/>
    </row>
    <row r="512" spans="2:12">
      <c r="B512" s="64"/>
      <c r="C512" s="64"/>
      <c r="D512" s="87"/>
      <c r="E512" s="87"/>
      <c r="F512" s="37"/>
      <c r="G512" s="64"/>
      <c r="H512" s="64"/>
      <c r="I512" s="64"/>
      <c r="J512" s="64"/>
      <c r="K512" s="64"/>
      <c r="L512" s="84"/>
    </row>
    <row r="513" spans="2:12">
      <c r="B513" s="64"/>
      <c r="C513" s="64"/>
      <c r="D513" s="87"/>
      <c r="E513" s="87"/>
      <c r="F513" s="37"/>
      <c r="G513" s="64"/>
      <c r="H513" s="64"/>
      <c r="I513" s="64"/>
      <c r="J513" s="64"/>
      <c r="K513" s="64"/>
      <c r="L513" s="84"/>
    </row>
    <row r="514" spans="2:12">
      <c r="B514" s="64"/>
      <c r="C514" s="64"/>
      <c r="D514" s="87"/>
      <c r="E514" s="87"/>
      <c r="F514" s="37"/>
      <c r="G514" s="64"/>
      <c r="H514" s="64"/>
      <c r="I514" s="64"/>
      <c r="J514" s="64"/>
      <c r="K514" s="64"/>
      <c r="L514" s="84"/>
    </row>
    <row r="515" spans="2:12">
      <c r="B515" s="64"/>
      <c r="C515" s="64"/>
      <c r="D515" s="87"/>
      <c r="E515" s="87"/>
      <c r="F515" s="37"/>
      <c r="G515" s="64"/>
      <c r="H515" s="64"/>
      <c r="I515" s="64"/>
      <c r="J515" s="64"/>
      <c r="K515" s="64"/>
      <c r="L515" s="84"/>
    </row>
    <row r="516" spans="2:12">
      <c r="B516" s="64"/>
      <c r="C516" s="64"/>
      <c r="D516" s="87"/>
      <c r="E516" s="87"/>
      <c r="F516" s="37"/>
      <c r="G516" s="64"/>
      <c r="H516" s="64"/>
      <c r="I516" s="64"/>
      <c r="J516" s="64"/>
      <c r="K516" s="64"/>
      <c r="L516" s="84"/>
    </row>
    <row r="517" spans="2:12">
      <c r="B517" s="64"/>
      <c r="C517" s="64"/>
      <c r="D517" s="87"/>
      <c r="E517" s="87"/>
      <c r="F517" s="37"/>
      <c r="G517" s="64"/>
      <c r="H517" s="64"/>
      <c r="I517" s="64"/>
      <c r="J517" s="64"/>
      <c r="K517" s="64"/>
      <c r="L517" s="84"/>
    </row>
    <row r="518" spans="2:12">
      <c r="B518" s="64"/>
      <c r="C518" s="64"/>
      <c r="D518" s="87"/>
      <c r="E518" s="87"/>
      <c r="F518" s="37"/>
      <c r="G518" s="64"/>
      <c r="H518" s="64"/>
      <c r="I518" s="64"/>
      <c r="J518" s="64"/>
      <c r="K518" s="64"/>
      <c r="L518" s="84"/>
    </row>
    <row r="519" spans="2:12">
      <c r="B519" s="64"/>
      <c r="C519" s="64"/>
      <c r="D519" s="87"/>
      <c r="E519" s="87"/>
      <c r="F519" s="37"/>
      <c r="G519" s="64"/>
      <c r="H519" s="64"/>
      <c r="I519" s="64"/>
      <c r="J519" s="64"/>
      <c r="K519" s="64"/>
      <c r="L519" s="84"/>
    </row>
    <row r="520" spans="2:12">
      <c r="B520" s="64"/>
      <c r="C520" s="64"/>
      <c r="D520" s="87"/>
      <c r="E520" s="87"/>
      <c r="F520" s="37"/>
      <c r="G520" s="64"/>
      <c r="H520" s="64"/>
      <c r="I520" s="64"/>
      <c r="J520" s="64"/>
      <c r="K520" s="64"/>
      <c r="L520" s="84"/>
    </row>
    <row r="521" spans="2:12">
      <c r="B521" s="64"/>
      <c r="C521" s="64"/>
      <c r="D521" s="87"/>
      <c r="E521" s="87"/>
      <c r="F521" s="37"/>
      <c r="G521" s="64"/>
      <c r="H521" s="64"/>
      <c r="I521" s="64"/>
      <c r="J521" s="64"/>
      <c r="K521" s="64"/>
      <c r="L521" s="84"/>
    </row>
    <row r="522" spans="2:12">
      <c r="B522" s="64"/>
      <c r="C522" s="64"/>
      <c r="D522" s="87"/>
      <c r="E522" s="87"/>
      <c r="F522" s="37"/>
      <c r="G522" s="64"/>
      <c r="H522" s="64"/>
      <c r="I522" s="64"/>
      <c r="J522" s="64"/>
      <c r="K522" s="64"/>
      <c r="L522" s="84"/>
    </row>
    <row r="523" spans="2:12">
      <c r="B523" s="64"/>
      <c r="C523" s="64"/>
      <c r="D523" s="87"/>
      <c r="E523" s="87"/>
      <c r="F523" s="37"/>
      <c r="G523" s="64"/>
      <c r="H523" s="64"/>
      <c r="I523" s="64"/>
      <c r="J523" s="64"/>
      <c r="K523" s="64"/>
      <c r="L523" s="84"/>
    </row>
    <row r="524" spans="2:12">
      <c r="B524" s="64"/>
      <c r="C524" s="64"/>
      <c r="D524" s="87"/>
      <c r="E524" s="87"/>
      <c r="F524" s="37"/>
      <c r="G524" s="64"/>
      <c r="H524" s="64"/>
      <c r="I524" s="64"/>
      <c r="J524" s="64"/>
      <c r="K524" s="64"/>
      <c r="L524" s="84"/>
    </row>
    <row r="525" spans="2:12">
      <c r="B525" s="64"/>
      <c r="C525" s="64"/>
      <c r="D525" s="87"/>
      <c r="E525" s="87"/>
      <c r="F525" s="37"/>
      <c r="G525" s="64"/>
      <c r="H525" s="64"/>
      <c r="I525" s="64"/>
      <c r="J525" s="64"/>
      <c r="K525" s="64"/>
      <c r="L525" s="84"/>
    </row>
    <row r="526" spans="2:12">
      <c r="B526" s="64"/>
      <c r="C526" s="64"/>
      <c r="D526" s="87"/>
      <c r="E526" s="87"/>
      <c r="F526" s="37"/>
      <c r="G526" s="64"/>
      <c r="H526" s="64"/>
      <c r="I526" s="64"/>
      <c r="J526" s="64"/>
      <c r="K526" s="64"/>
      <c r="L526" s="84"/>
    </row>
    <row r="527" spans="2:12">
      <c r="B527" s="64"/>
      <c r="C527" s="64"/>
      <c r="D527" s="87"/>
      <c r="E527" s="87"/>
      <c r="F527" s="37"/>
      <c r="G527" s="64"/>
      <c r="H527" s="64"/>
      <c r="I527" s="64"/>
      <c r="J527" s="64"/>
      <c r="K527" s="64"/>
      <c r="L527" s="84"/>
    </row>
    <row r="528" spans="2:12">
      <c r="B528" s="64"/>
      <c r="C528" s="64"/>
      <c r="D528" s="87"/>
      <c r="E528" s="87"/>
      <c r="F528" s="37"/>
      <c r="G528" s="64"/>
      <c r="H528" s="64"/>
      <c r="I528" s="64"/>
      <c r="J528" s="64"/>
      <c r="K528" s="64"/>
      <c r="L528" s="84"/>
    </row>
    <row r="529" spans="2:12">
      <c r="B529" s="64"/>
      <c r="C529" s="64"/>
      <c r="D529" s="87"/>
      <c r="E529" s="87"/>
      <c r="F529" s="37"/>
      <c r="G529" s="64"/>
      <c r="H529" s="64"/>
      <c r="I529" s="64"/>
      <c r="J529" s="64"/>
      <c r="K529" s="64"/>
      <c r="L529" s="84"/>
    </row>
    <row r="530" spans="2:12">
      <c r="B530" s="64"/>
      <c r="C530" s="64"/>
      <c r="D530" s="87"/>
      <c r="E530" s="87"/>
      <c r="F530" s="37"/>
      <c r="G530" s="64"/>
      <c r="H530" s="64"/>
      <c r="I530" s="64"/>
      <c r="J530" s="64"/>
      <c r="K530" s="64"/>
      <c r="L530" s="84"/>
    </row>
    <row r="531" spans="2:12">
      <c r="B531" s="64"/>
      <c r="C531" s="64"/>
      <c r="D531" s="87"/>
      <c r="E531" s="87"/>
      <c r="F531" s="37"/>
      <c r="G531" s="64"/>
      <c r="H531" s="64"/>
      <c r="I531" s="64"/>
      <c r="J531" s="64"/>
      <c r="K531" s="64"/>
      <c r="L531" s="84"/>
    </row>
    <row r="532" spans="2:12">
      <c r="B532" s="64"/>
      <c r="C532" s="64"/>
      <c r="D532" s="87"/>
      <c r="E532" s="87"/>
      <c r="F532" s="37"/>
      <c r="G532" s="64"/>
      <c r="H532" s="64"/>
      <c r="I532" s="64"/>
      <c r="J532" s="64"/>
      <c r="K532" s="64"/>
      <c r="L532" s="84"/>
    </row>
    <row r="533" spans="2:12">
      <c r="B533" s="64"/>
      <c r="C533" s="64"/>
      <c r="D533" s="87"/>
      <c r="E533" s="87"/>
      <c r="F533" s="37"/>
      <c r="G533" s="64"/>
      <c r="H533" s="64"/>
      <c r="I533" s="64"/>
      <c r="J533" s="64"/>
      <c r="K533" s="64"/>
      <c r="L533" s="84"/>
    </row>
    <row r="534" spans="2:12">
      <c r="B534" s="64"/>
      <c r="C534" s="64"/>
      <c r="D534" s="87"/>
      <c r="E534" s="87"/>
      <c r="F534" s="37"/>
      <c r="G534" s="64"/>
      <c r="H534" s="64"/>
      <c r="I534" s="64"/>
      <c r="J534" s="64"/>
      <c r="K534" s="64"/>
      <c r="L534" s="84"/>
    </row>
    <row r="535" spans="2:12">
      <c r="B535" s="64"/>
      <c r="C535" s="64"/>
      <c r="D535" s="87"/>
      <c r="E535" s="87"/>
      <c r="F535" s="37"/>
      <c r="G535" s="64"/>
      <c r="H535" s="64"/>
      <c r="I535" s="64"/>
      <c r="J535" s="64"/>
      <c r="K535" s="64"/>
      <c r="L535" s="84"/>
    </row>
    <row r="536" spans="2:12">
      <c r="B536" s="64"/>
      <c r="C536" s="64"/>
      <c r="D536" s="87"/>
      <c r="E536" s="87"/>
      <c r="F536" s="37"/>
      <c r="G536" s="64"/>
      <c r="H536" s="64"/>
      <c r="I536" s="64"/>
      <c r="J536" s="64"/>
      <c r="K536" s="64"/>
      <c r="L536" s="84"/>
    </row>
    <row r="537" spans="2:12">
      <c r="B537" s="64"/>
      <c r="C537" s="64"/>
      <c r="D537" s="87"/>
      <c r="E537" s="87"/>
      <c r="F537" s="37"/>
      <c r="G537" s="64"/>
      <c r="H537" s="64"/>
      <c r="I537" s="64"/>
      <c r="J537" s="64"/>
      <c r="K537" s="64"/>
      <c r="L537" s="84"/>
    </row>
    <row r="538" spans="2:12">
      <c r="B538" s="64"/>
      <c r="C538" s="64"/>
      <c r="D538" s="87"/>
      <c r="E538" s="87"/>
      <c r="F538" s="37"/>
      <c r="G538" s="64"/>
      <c r="H538" s="64"/>
      <c r="I538" s="64"/>
      <c r="J538" s="64"/>
      <c r="K538" s="64"/>
      <c r="L538" s="84"/>
    </row>
    <row r="539" spans="2:12">
      <c r="B539" s="64"/>
      <c r="C539" s="64"/>
      <c r="D539" s="87"/>
      <c r="E539" s="87"/>
      <c r="F539" s="37"/>
      <c r="G539" s="64"/>
      <c r="H539" s="64"/>
      <c r="I539" s="64"/>
      <c r="J539" s="64"/>
      <c r="K539" s="64"/>
      <c r="L539" s="84"/>
    </row>
    <row r="540" spans="2:12">
      <c r="B540" s="64"/>
      <c r="C540" s="64"/>
      <c r="D540" s="87"/>
      <c r="E540" s="87"/>
      <c r="F540" s="37"/>
      <c r="G540" s="64"/>
      <c r="H540" s="64"/>
      <c r="I540" s="64"/>
      <c r="J540" s="64"/>
      <c r="K540" s="64"/>
      <c r="L540" s="84"/>
    </row>
    <row r="541" spans="2:12">
      <c r="B541" s="64"/>
      <c r="C541" s="64"/>
      <c r="D541" s="87"/>
      <c r="E541" s="87"/>
      <c r="F541" s="37"/>
      <c r="G541" s="64"/>
      <c r="H541" s="64"/>
      <c r="I541" s="64"/>
      <c r="J541" s="64"/>
      <c r="K541" s="64"/>
      <c r="L541" s="84"/>
    </row>
    <row r="542" spans="2:12">
      <c r="B542" s="64"/>
      <c r="C542" s="64"/>
      <c r="D542" s="87"/>
      <c r="E542" s="87"/>
      <c r="F542" s="37"/>
      <c r="G542" s="64"/>
      <c r="H542" s="64"/>
      <c r="I542" s="64"/>
      <c r="J542" s="64"/>
      <c r="K542" s="64"/>
      <c r="L542" s="84"/>
    </row>
    <row r="543" spans="2:12">
      <c r="B543" s="64"/>
      <c r="C543" s="64"/>
      <c r="D543" s="87"/>
      <c r="E543" s="87"/>
      <c r="F543" s="37"/>
      <c r="G543" s="64"/>
      <c r="H543" s="64"/>
      <c r="I543" s="64"/>
      <c r="J543" s="64"/>
      <c r="K543" s="64"/>
      <c r="L543" s="84"/>
    </row>
    <row r="544" spans="2:12">
      <c r="B544" s="64"/>
      <c r="C544" s="64"/>
      <c r="D544" s="87"/>
      <c r="E544" s="87"/>
      <c r="F544" s="37"/>
      <c r="G544" s="64"/>
      <c r="H544" s="64"/>
      <c r="I544" s="64"/>
      <c r="J544" s="64"/>
      <c r="K544" s="64"/>
      <c r="L544" s="84"/>
    </row>
    <row r="545" spans="2:12">
      <c r="B545" s="64"/>
      <c r="C545" s="64"/>
      <c r="D545" s="87"/>
      <c r="E545" s="87"/>
      <c r="F545" s="37"/>
      <c r="G545" s="64"/>
      <c r="H545" s="64"/>
      <c r="I545" s="64"/>
      <c r="J545" s="64"/>
      <c r="K545" s="64"/>
      <c r="L545" s="84"/>
    </row>
    <row r="546" spans="2:12">
      <c r="B546" s="64"/>
      <c r="C546" s="64"/>
      <c r="D546" s="87"/>
      <c r="E546" s="87"/>
      <c r="F546" s="37"/>
      <c r="G546" s="64"/>
      <c r="H546" s="64"/>
      <c r="I546" s="64"/>
      <c r="J546" s="64"/>
      <c r="K546" s="64"/>
      <c r="L546" s="84"/>
    </row>
    <row r="547" spans="2:12">
      <c r="B547" s="64"/>
      <c r="C547" s="64"/>
      <c r="D547" s="87"/>
      <c r="E547" s="87"/>
      <c r="F547" s="37"/>
      <c r="G547" s="64"/>
      <c r="H547" s="64"/>
      <c r="I547" s="64"/>
      <c r="J547" s="64"/>
      <c r="K547" s="64"/>
      <c r="L547" s="84"/>
    </row>
    <row r="548" spans="2:12">
      <c r="B548" s="64"/>
      <c r="C548" s="64"/>
      <c r="D548" s="87"/>
      <c r="E548" s="87"/>
      <c r="F548" s="37"/>
      <c r="G548" s="64"/>
      <c r="H548" s="64"/>
      <c r="I548" s="64"/>
      <c r="J548" s="64"/>
      <c r="K548" s="64"/>
      <c r="L548" s="84"/>
    </row>
    <row r="549" spans="2:12">
      <c r="B549" s="64"/>
      <c r="C549" s="64"/>
      <c r="D549" s="87"/>
      <c r="E549" s="87"/>
      <c r="F549" s="37"/>
      <c r="G549" s="64"/>
      <c r="H549" s="64"/>
      <c r="I549" s="64"/>
      <c r="J549" s="64"/>
      <c r="K549" s="64"/>
      <c r="L549" s="84"/>
    </row>
    <row r="550" spans="2:12">
      <c r="B550" s="64"/>
      <c r="C550" s="64"/>
      <c r="D550" s="87"/>
      <c r="E550" s="87"/>
      <c r="F550" s="37"/>
      <c r="G550" s="64"/>
      <c r="H550" s="64"/>
      <c r="I550" s="64"/>
      <c r="J550" s="64"/>
      <c r="K550" s="64"/>
      <c r="L550" s="84"/>
    </row>
    <row r="551" spans="2:12">
      <c r="B551" s="64"/>
      <c r="C551" s="64"/>
      <c r="D551" s="87"/>
      <c r="E551" s="87"/>
      <c r="F551" s="37"/>
      <c r="G551" s="64"/>
      <c r="H551" s="64"/>
      <c r="I551" s="64"/>
      <c r="J551" s="64"/>
      <c r="K551" s="64"/>
      <c r="L551" s="84"/>
    </row>
    <row r="552" spans="2:12">
      <c r="B552" s="64"/>
      <c r="C552" s="64"/>
      <c r="D552" s="87"/>
      <c r="E552" s="87"/>
      <c r="F552" s="37"/>
      <c r="G552" s="64"/>
      <c r="H552" s="64"/>
      <c r="I552" s="64"/>
      <c r="J552" s="64"/>
      <c r="K552" s="64"/>
      <c r="L552" s="84"/>
    </row>
    <row r="553" spans="2:12">
      <c r="B553" s="64"/>
      <c r="C553" s="64"/>
      <c r="D553" s="87"/>
      <c r="E553" s="87"/>
      <c r="F553" s="37"/>
      <c r="G553" s="64"/>
      <c r="H553" s="64"/>
      <c r="I553" s="64"/>
      <c r="J553" s="64"/>
      <c r="K553" s="64"/>
      <c r="L553" s="84"/>
    </row>
    <row r="554" spans="2:12">
      <c r="B554" s="64"/>
      <c r="C554" s="64"/>
      <c r="D554" s="87"/>
      <c r="E554" s="87"/>
      <c r="F554" s="37"/>
      <c r="G554" s="64"/>
      <c r="H554" s="64"/>
      <c r="I554" s="64"/>
      <c r="J554" s="64"/>
      <c r="K554" s="64"/>
      <c r="L554" s="84"/>
    </row>
    <row r="555" spans="2:12">
      <c r="B555" s="64"/>
      <c r="C555" s="64"/>
      <c r="D555" s="87"/>
      <c r="E555" s="87"/>
      <c r="F555" s="37"/>
      <c r="G555" s="64"/>
      <c r="H555" s="64"/>
      <c r="I555" s="64"/>
      <c r="J555" s="64"/>
      <c r="K555" s="64"/>
      <c r="L555" s="84"/>
    </row>
    <row r="556" spans="2:12">
      <c r="B556" s="64"/>
      <c r="C556" s="64"/>
      <c r="D556" s="87"/>
      <c r="E556" s="87"/>
      <c r="F556" s="37"/>
      <c r="G556" s="64"/>
      <c r="H556" s="64"/>
      <c r="I556" s="64"/>
      <c r="J556" s="64"/>
      <c r="K556" s="64"/>
      <c r="L556" s="84"/>
    </row>
    <row r="557" spans="2:12">
      <c r="B557" s="64"/>
      <c r="C557" s="64"/>
      <c r="D557" s="87"/>
      <c r="E557" s="87"/>
      <c r="F557" s="37"/>
      <c r="G557" s="64"/>
      <c r="H557" s="64"/>
      <c r="I557" s="64"/>
      <c r="J557" s="64"/>
      <c r="K557" s="64"/>
      <c r="L557" s="84"/>
    </row>
    <row r="558" spans="2:12">
      <c r="B558" s="64"/>
      <c r="C558" s="64"/>
      <c r="D558" s="87"/>
      <c r="E558" s="87"/>
      <c r="F558" s="37"/>
      <c r="G558" s="64"/>
      <c r="H558" s="64"/>
      <c r="I558" s="64"/>
      <c r="J558" s="64"/>
      <c r="K558" s="64"/>
      <c r="L558" s="84"/>
    </row>
    <row r="559" spans="2:12">
      <c r="B559" s="64"/>
      <c r="C559" s="64"/>
      <c r="D559" s="87"/>
      <c r="E559" s="87"/>
      <c r="F559" s="37"/>
      <c r="G559" s="64"/>
      <c r="H559" s="64"/>
      <c r="I559" s="64"/>
      <c r="J559" s="64"/>
      <c r="K559" s="64"/>
      <c r="L559" s="84"/>
    </row>
    <row r="560" spans="2:12">
      <c r="B560" s="64"/>
      <c r="C560" s="64"/>
      <c r="D560" s="87"/>
      <c r="E560" s="87"/>
      <c r="F560" s="37"/>
      <c r="G560" s="64"/>
      <c r="H560" s="64"/>
      <c r="I560" s="64"/>
      <c r="J560" s="64"/>
      <c r="K560" s="64"/>
      <c r="L560" s="84"/>
    </row>
    <row r="561" spans="2:12">
      <c r="B561" s="64"/>
      <c r="C561" s="64"/>
      <c r="D561" s="87"/>
      <c r="E561" s="87"/>
      <c r="F561" s="37"/>
      <c r="G561" s="64"/>
      <c r="H561" s="64"/>
      <c r="I561" s="64"/>
      <c r="J561" s="64"/>
      <c r="K561" s="64"/>
      <c r="L561" s="84"/>
    </row>
    <row r="562" spans="2:12">
      <c r="B562" s="64"/>
      <c r="C562" s="64"/>
      <c r="D562" s="87"/>
      <c r="E562" s="87"/>
      <c r="F562" s="37"/>
      <c r="G562" s="64"/>
      <c r="H562" s="64"/>
      <c r="I562" s="64"/>
      <c r="J562" s="64"/>
      <c r="K562" s="64"/>
      <c r="L562" s="84"/>
    </row>
    <row r="563" spans="2:12">
      <c r="B563" s="64"/>
      <c r="C563" s="64"/>
      <c r="D563" s="87"/>
      <c r="E563" s="87"/>
      <c r="F563" s="37"/>
      <c r="G563" s="64"/>
      <c r="H563" s="64"/>
      <c r="I563" s="64"/>
      <c r="J563" s="64"/>
      <c r="K563" s="64"/>
      <c r="L563" s="84"/>
    </row>
    <row r="564" spans="2:12">
      <c r="B564" s="64"/>
      <c r="C564" s="64"/>
      <c r="D564" s="87"/>
      <c r="E564" s="87"/>
      <c r="F564" s="37"/>
      <c r="G564" s="64"/>
      <c r="H564" s="64"/>
      <c r="I564" s="64"/>
      <c r="J564" s="64"/>
      <c r="K564" s="64"/>
      <c r="L564" s="84"/>
    </row>
    <row r="565" spans="2:12">
      <c r="B565" s="64"/>
      <c r="C565" s="64"/>
      <c r="D565" s="87"/>
      <c r="E565" s="87"/>
      <c r="F565" s="37"/>
      <c r="G565" s="64"/>
      <c r="H565" s="64"/>
      <c r="I565" s="64"/>
      <c r="J565" s="64"/>
      <c r="K565" s="64"/>
      <c r="L565" s="84"/>
    </row>
    <row r="566" spans="2:12">
      <c r="B566" s="64"/>
      <c r="C566" s="64"/>
      <c r="D566" s="87"/>
      <c r="E566" s="87"/>
      <c r="F566" s="37"/>
      <c r="G566" s="64"/>
      <c r="H566" s="64"/>
      <c r="I566" s="64"/>
      <c r="J566" s="64"/>
      <c r="K566" s="64"/>
      <c r="L566" s="84"/>
    </row>
    <row r="567" spans="2:12">
      <c r="B567" s="64"/>
      <c r="C567" s="64"/>
      <c r="D567" s="87"/>
      <c r="E567" s="87"/>
      <c r="F567" s="37"/>
      <c r="G567" s="64"/>
      <c r="H567" s="64"/>
      <c r="I567" s="64"/>
      <c r="J567" s="64"/>
      <c r="K567" s="64"/>
      <c r="L567" s="84"/>
    </row>
    <row r="568" spans="2:12">
      <c r="B568" s="64"/>
      <c r="C568" s="64"/>
      <c r="D568" s="87"/>
      <c r="E568" s="87"/>
      <c r="F568" s="37"/>
      <c r="G568" s="64"/>
      <c r="H568" s="64"/>
      <c r="I568" s="64"/>
      <c r="J568" s="64"/>
      <c r="K568" s="64"/>
      <c r="L568" s="84"/>
    </row>
    <row r="569" spans="2:12">
      <c r="B569" s="64"/>
      <c r="C569" s="64"/>
      <c r="D569" s="87"/>
      <c r="E569" s="87"/>
      <c r="F569" s="37"/>
      <c r="G569" s="64"/>
      <c r="H569" s="64"/>
      <c r="I569" s="64"/>
      <c r="J569" s="64"/>
      <c r="K569" s="64"/>
      <c r="L569" s="84"/>
    </row>
    <row r="570" spans="2:12">
      <c r="B570" s="64"/>
      <c r="C570" s="64"/>
      <c r="D570" s="87"/>
      <c r="E570" s="87"/>
      <c r="F570" s="37"/>
      <c r="G570" s="64"/>
      <c r="H570" s="64"/>
      <c r="I570" s="64"/>
      <c r="J570" s="64"/>
      <c r="K570" s="64"/>
      <c r="L570" s="84"/>
    </row>
    <row r="571" spans="2:12">
      <c r="B571" s="64"/>
      <c r="C571" s="64"/>
      <c r="D571" s="87"/>
      <c r="E571" s="87"/>
      <c r="F571" s="37"/>
      <c r="G571" s="64"/>
      <c r="H571" s="64"/>
      <c r="I571" s="64"/>
      <c r="J571" s="64"/>
      <c r="K571" s="64"/>
      <c r="L571" s="84"/>
    </row>
    <row r="572" spans="2:12">
      <c r="B572" s="64"/>
      <c r="C572" s="64"/>
      <c r="D572" s="87"/>
      <c r="E572" s="87"/>
      <c r="F572" s="37"/>
      <c r="G572" s="64"/>
      <c r="H572" s="64"/>
      <c r="I572" s="64"/>
      <c r="J572" s="64"/>
      <c r="K572" s="64"/>
      <c r="L572" s="84"/>
    </row>
    <row r="573" spans="2:12">
      <c r="B573" s="64"/>
      <c r="C573" s="64"/>
      <c r="D573" s="87"/>
      <c r="E573" s="87"/>
      <c r="F573" s="37"/>
      <c r="G573" s="64"/>
      <c r="H573" s="64"/>
      <c r="I573" s="64"/>
      <c r="J573" s="64"/>
      <c r="K573" s="64"/>
      <c r="L573" s="84"/>
    </row>
    <row r="574" spans="2:12">
      <c r="B574" s="64"/>
      <c r="C574" s="64"/>
      <c r="D574" s="87"/>
      <c r="E574" s="87"/>
      <c r="F574" s="37"/>
      <c r="G574" s="64"/>
      <c r="H574" s="64"/>
      <c r="I574" s="64"/>
      <c r="J574" s="64"/>
      <c r="K574" s="64"/>
      <c r="L574" s="84"/>
    </row>
    <row r="575" spans="2:12">
      <c r="B575" s="64"/>
      <c r="C575" s="64"/>
      <c r="D575" s="87"/>
      <c r="E575" s="87"/>
      <c r="F575" s="37"/>
      <c r="G575" s="64"/>
      <c r="H575" s="64"/>
      <c r="I575" s="64"/>
      <c r="J575" s="64"/>
      <c r="K575" s="64"/>
      <c r="L575" s="84"/>
    </row>
    <row r="576" spans="2:12">
      <c r="B576" s="64"/>
      <c r="C576" s="64"/>
      <c r="D576" s="87"/>
      <c r="E576" s="87"/>
      <c r="F576" s="37"/>
      <c r="G576" s="64"/>
      <c r="H576" s="64"/>
      <c r="I576" s="64"/>
      <c r="J576" s="64"/>
      <c r="K576" s="64"/>
      <c r="L576" s="84"/>
    </row>
    <row r="577" spans="2:12">
      <c r="B577" s="64"/>
      <c r="C577" s="64"/>
      <c r="D577" s="87"/>
      <c r="E577" s="87"/>
      <c r="F577" s="37"/>
      <c r="G577" s="64"/>
      <c r="H577" s="64"/>
      <c r="I577" s="64"/>
      <c r="J577" s="64"/>
      <c r="K577" s="64"/>
      <c r="L577" s="84"/>
    </row>
    <row r="578" spans="2:12">
      <c r="B578" s="64"/>
      <c r="C578" s="64"/>
      <c r="D578" s="87"/>
      <c r="E578" s="87"/>
      <c r="F578" s="37"/>
      <c r="G578" s="64"/>
      <c r="H578" s="64"/>
      <c r="I578" s="64"/>
      <c r="J578" s="64"/>
      <c r="K578" s="64"/>
      <c r="L578" s="84"/>
    </row>
    <row r="579" spans="2:12">
      <c r="B579" s="64"/>
      <c r="C579" s="64"/>
      <c r="D579" s="87"/>
      <c r="E579" s="87"/>
      <c r="F579" s="37"/>
      <c r="G579" s="64"/>
      <c r="H579" s="64"/>
      <c r="I579" s="64"/>
      <c r="J579" s="64"/>
      <c r="K579" s="64"/>
      <c r="L579" s="84"/>
    </row>
    <row r="580" spans="2:12">
      <c r="B580" s="64"/>
      <c r="C580" s="64"/>
      <c r="D580" s="87"/>
      <c r="E580" s="87"/>
      <c r="F580" s="37"/>
      <c r="G580" s="64"/>
      <c r="H580" s="64"/>
      <c r="I580" s="64"/>
      <c r="J580" s="64"/>
      <c r="K580" s="64"/>
      <c r="L580" s="84"/>
    </row>
    <row r="581" spans="2:12">
      <c r="B581" s="64"/>
      <c r="C581" s="64"/>
      <c r="D581" s="87"/>
      <c r="E581" s="87"/>
      <c r="F581" s="37"/>
      <c r="G581" s="64"/>
      <c r="H581" s="64"/>
      <c r="I581" s="64"/>
      <c r="J581" s="64"/>
      <c r="K581" s="64"/>
      <c r="L581" s="84"/>
    </row>
    <row r="582" spans="2:12">
      <c r="B582" s="64"/>
      <c r="C582" s="64"/>
      <c r="D582" s="87"/>
      <c r="E582" s="87"/>
      <c r="F582" s="37"/>
      <c r="G582" s="64"/>
      <c r="H582" s="64"/>
      <c r="I582" s="64"/>
      <c r="J582" s="64"/>
      <c r="K582" s="64"/>
      <c r="L582" s="84"/>
    </row>
    <row r="583" spans="2:12">
      <c r="B583" s="64"/>
      <c r="C583" s="64"/>
      <c r="D583" s="87"/>
      <c r="E583" s="87"/>
      <c r="F583" s="37"/>
      <c r="G583" s="64"/>
      <c r="H583" s="64"/>
      <c r="I583" s="64"/>
      <c r="J583" s="64"/>
      <c r="K583" s="64"/>
      <c r="L583" s="84"/>
    </row>
    <row r="584" spans="2:12">
      <c r="B584" s="64"/>
      <c r="C584" s="64"/>
      <c r="D584" s="87"/>
      <c r="E584" s="87"/>
      <c r="F584" s="37"/>
      <c r="G584" s="64"/>
      <c r="H584" s="64"/>
      <c r="I584" s="64"/>
      <c r="J584" s="64"/>
      <c r="K584" s="64"/>
      <c r="L584" s="84"/>
    </row>
    <row r="585" spans="2:12">
      <c r="B585" s="64"/>
      <c r="C585" s="64"/>
      <c r="D585" s="87"/>
      <c r="E585" s="87"/>
      <c r="F585" s="37"/>
      <c r="G585" s="64"/>
      <c r="H585" s="64"/>
      <c r="I585" s="64"/>
      <c r="J585" s="64"/>
      <c r="K585" s="64"/>
      <c r="L585" s="84"/>
    </row>
    <row r="586" spans="2:12">
      <c r="B586" s="64"/>
      <c r="C586" s="64"/>
      <c r="D586" s="87"/>
      <c r="E586" s="87"/>
      <c r="F586" s="37"/>
      <c r="G586" s="64"/>
      <c r="H586" s="64"/>
      <c r="I586" s="64"/>
      <c r="J586" s="64"/>
      <c r="K586" s="64"/>
      <c r="L586" s="84"/>
    </row>
    <row r="587" spans="2:12">
      <c r="B587" s="64"/>
      <c r="C587" s="64"/>
      <c r="D587" s="87"/>
      <c r="E587" s="87"/>
      <c r="F587" s="37"/>
      <c r="G587" s="64"/>
      <c r="H587" s="64"/>
      <c r="I587" s="64"/>
      <c r="J587" s="64"/>
      <c r="K587" s="64"/>
      <c r="L587" s="84"/>
    </row>
    <row r="588" spans="2:12">
      <c r="B588" s="64"/>
      <c r="C588" s="64"/>
      <c r="D588" s="87"/>
      <c r="E588" s="87"/>
      <c r="F588" s="37"/>
      <c r="G588" s="64"/>
      <c r="H588" s="64"/>
      <c r="I588" s="64"/>
      <c r="J588" s="64"/>
      <c r="K588" s="64"/>
      <c r="L588" s="84"/>
    </row>
    <row r="589" spans="2:12">
      <c r="B589" s="64"/>
      <c r="C589" s="64"/>
      <c r="D589" s="87"/>
      <c r="E589" s="87"/>
      <c r="F589" s="37"/>
      <c r="G589" s="64"/>
      <c r="H589" s="64"/>
      <c r="I589" s="64"/>
      <c r="J589" s="64"/>
      <c r="K589" s="64"/>
      <c r="L589" s="84"/>
    </row>
    <row r="590" spans="2:12">
      <c r="B590" s="64"/>
      <c r="C590" s="64"/>
      <c r="D590" s="87"/>
      <c r="E590" s="87"/>
      <c r="F590" s="37"/>
      <c r="G590" s="64"/>
      <c r="H590" s="64"/>
      <c r="I590" s="64"/>
      <c r="J590" s="64"/>
      <c r="K590" s="64"/>
      <c r="L590" s="84"/>
    </row>
    <row r="591" spans="2:12">
      <c r="B591" s="64"/>
      <c r="C591" s="64"/>
      <c r="D591" s="87"/>
      <c r="E591" s="87"/>
      <c r="F591" s="37"/>
      <c r="G591" s="64"/>
      <c r="H591" s="64"/>
      <c r="I591" s="64"/>
      <c r="J591" s="64"/>
      <c r="K591" s="64"/>
      <c r="L591" s="84"/>
    </row>
    <row r="592" spans="2:12">
      <c r="B592" s="64"/>
      <c r="C592" s="64"/>
      <c r="D592" s="87"/>
      <c r="E592" s="87"/>
      <c r="F592" s="37"/>
      <c r="G592" s="64"/>
      <c r="H592" s="64"/>
      <c r="I592" s="64"/>
      <c r="J592" s="64"/>
      <c r="K592" s="64"/>
      <c r="L592" s="84"/>
    </row>
    <row r="593" spans="2:12">
      <c r="B593" s="64"/>
      <c r="C593" s="64"/>
      <c r="D593" s="87"/>
      <c r="E593" s="87"/>
      <c r="F593" s="37"/>
      <c r="G593" s="64"/>
      <c r="H593" s="64"/>
      <c r="I593" s="64"/>
      <c r="J593" s="64"/>
      <c r="K593" s="64"/>
      <c r="L593" s="84"/>
    </row>
    <row r="594" spans="2:12">
      <c r="B594" s="64"/>
      <c r="C594" s="64"/>
      <c r="D594" s="87"/>
      <c r="E594" s="87"/>
      <c r="F594" s="37"/>
      <c r="G594" s="64"/>
      <c r="H594" s="64"/>
      <c r="I594" s="64"/>
      <c r="J594" s="64"/>
      <c r="K594" s="64"/>
      <c r="L594" s="84"/>
    </row>
    <row r="595" spans="2:12">
      <c r="B595" s="64"/>
      <c r="C595" s="64"/>
      <c r="D595" s="87"/>
      <c r="E595" s="87"/>
      <c r="F595" s="37"/>
      <c r="G595" s="64"/>
      <c r="H595" s="64"/>
      <c r="I595" s="64"/>
      <c r="J595" s="64"/>
      <c r="K595" s="64"/>
      <c r="L595" s="84"/>
    </row>
    <row r="596" spans="2:12">
      <c r="B596" s="64"/>
      <c r="C596" s="64"/>
      <c r="D596" s="87"/>
      <c r="E596" s="87"/>
      <c r="F596" s="37"/>
      <c r="G596" s="64"/>
      <c r="H596" s="64"/>
      <c r="I596" s="64"/>
      <c r="J596" s="64"/>
      <c r="K596" s="64"/>
      <c r="L596" s="84"/>
    </row>
    <row r="597" spans="2:12">
      <c r="B597" s="64"/>
      <c r="C597" s="64"/>
      <c r="D597" s="87"/>
      <c r="E597" s="87"/>
      <c r="F597" s="37"/>
      <c r="G597" s="64"/>
      <c r="H597" s="64"/>
      <c r="I597" s="64"/>
      <c r="J597" s="64"/>
      <c r="K597" s="64"/>
      <c r="L597" s="84"/>
    </row>
    <row r="598" spans="2:12">
      <c r="B598" s="64"/>
      <c r="C598" s="64"/>
      <c r="D598" s="87"/>
      <c r="E598" s="87"/>
      <c r="F598" s="37"/>
      <c r="G598" s="64"/>
      <c r="H598" s="64"/>
      <c r="I598" s="64"/>
      <c r="J598" s="64"/>
      <c r="K598" s="64"/>
      <c r="L598" s="84"/>
    </row>
    <row r="599" spans="2:12">
      <c r="B599" s="64"/>
      <c r="C599" s="64"/>
      <c r="D599" s="87"/>
      <c r="E599" s="87"/>
      <c r="F599" s="37"/>
      <c r="G599" s="64"/>
      <c r="H599" s="64"/>
      <c r="I599" s="64"/>
      <c r="J599" s="64"/>
      <c r="K599" s="64"/>
      <c r="L599" s="84"/>
    </row>
    <row r="600" spans="2:12">
      <c r="B600" s="64"/>
      <c r="C600" s="64"/>
      <c r="D600" s="87"/>
      <c r="E600" s="87"/>
      <c r="F600" s="37"/>
      <c r="G600" s="64"/>
      <c r="H600" s="64"/>
      <c r="I600" s="64"/>
      <c r="J600" s="64"/>
      <c r="K600" s="64"/>
      <c r="L600" s="84"/>
    </row>
    <row r="601" spans="2:12">
      <c r="B601" s="64"/>
      <c r="C601" s="64"/>
      <c r="D601" s="87"/>
      <c r="E601" s="87"/>
      <c r="F601" s="37"/>
      <c r="G601" s="64"/>
      <c r="H601" s="64"/>
      <c r="I601" s="64"/>
      <c r="J601" s="64"/>
      <c r="K601" s="64"/>
      <c r="L601" s="84"/>
    </row>
    <row r="602" spans="2:12">
      <c r="B602" s="64"/>
      <c r="C602" s="64"/>
      <c r="D602" s="87"/>
      <c r="E602" s="87"/>
      <c r="F602" s="37"/>
      <c r="G602" s="64"/>
      <c r="H602" s="64"/>
      <c r="I602" s="64"/>
      <c r="J602" s="64"/>
      <c r="K602" s="64"/>
      <c r="L602" s="84"/>
    </row>
    <row r="603" spans="2:12">
      <c r="B603" s="64"/>
      <c r="C603" s="64"/>
      <c r="D603" s="87"/>
      <c r="E603" s="87"/>
      <c r="F603" s="37"/>
      <c r="G603" s="64"/>
      <c r="H603" s="64"/>
      <c r="I603" s="64"/>
      <c r="J603" s="64"/>
      <c r="K603" s="64"/>
      <c r="L603" s="84"/>
    </row>
    <row r="604" spans="2:12">
      <c r="B604" s="64"/>
      <c r="C604" s="64"/>
      <c r="D604" s="87"/>
      <c r="E604" s="87"/>
      <c r="F604" s="37"/>
      <c r="G604" s="64"/>
      <c r="H604" s="64"/>
      <c r="I604" s="64"/>
      <c r="J604" s="64"/>
      <c r="K604" s="64"/>
      <c r="L604" s="84"/>
    </row>
    <row r="605" spans="2:12">
      <c r="B605" s="64"/>
      <c r="C605" s="64"/>
      <c r="D605" s="87"/>
      <c r="E605" s="87"/>
      <c r="F605" s="37"/>
      <c r="G605" s="64"/>
      <c r="H605" s="64"/>
      <c r="I605" s="64"/>
      <c r="J605" s="64"/>
      <c r="K605" s="64"/>
      <c r="L605" s="84"/>
    </row>
    <row r="606" spans="2:12">
      <c r="B606" s="64"/>
      <c r="C606" s="64"/>
      <c r="D606" s="87"/>
      <c r="E606" s="87"/>
      <c r="F606" s="37"/>
      <c r="G606" s="64"/>
      <c r="H606" s="64"/>
      <c r="I606" s="64"/>
      <c r="J606" s="64"/>
      <c r="K606" s="64"/>
      <c r="L606" s="84"/>
    </row>
    <row r="607" spans="2:12">
      <c r="B607" s="64"/>
      <c r="C607" s="64"/>
      <c r="D607" s="87"/>
      <c r="E607" s="87"/>
      <c r="F607" s="37"/>
      <c r="G607" s="64"/>
      <c r="H607" s="64"/>
      <c r="I607" s="64"/>
      <c r="J607" s="64"/>
      <c r="K607" s="64"/>
      <c r="L607" s="84"/>
    </row>
    <row r="608" spans="2:12">
      <c r="B608" s="64"/>
      <c r="C608" s="64"/>
      <c r="D608" s="87"/>
      <c r="E608" s="87"/>
      <c r="F608" s="37"/>
      <c r="G608" s="64"/>
      <c r="H608" s="64"/>
      <c r="I608" s="64"/>
      <c r="J608" s="64"/>
      <c r="K608" s="64"/>
      <c r="L608" s="84"/>
    </row>
    <row r="609" spans="2:12">
      <c r="B609" s="64"/>
      <c r="C609" s="64"/>
      <c r="D609" s="87"/>
      <c r="E609" s="87"/>
      <c r="F609" s="37"/>
      <c r="G609" s="64"/>
      <c r="H609" s="64"/>
      <c r="I609" s="64"/>
      <c r="J609" s="64"/>
      <c r="K609" s="64"/>
      <c r="L609" s="84"/>
    </row>
    <row r="610" spans="2:12">
      <c r="B610" s="64"/>
      <c r="C610" s="64"/>
      <c r="D610" s="87"/>
      <c r="E610" s="87"/>
      <c r="F610" s="37"/>
      <c r="G610" s="64"/>
      <c r="H610" s="64"/>
      <c r="I610" s="64"/>
      <c r="J610" s="64"/>
      <c r="K610" s="64"/>
      <c r="L610" s="84"/>
    </row>
    <row r="611" spans="2:12">
      <c r="B611" s="64"/>
      <c r="C611" s="64"/>
      <c r="D611" s="87"/>
      <c r="E611" s="87"/>
      <c r="F611" s="37"/>
      <c r="G611" s="64"/>
      <c r="H611" s="64"/>
      <c r="I611" s="64"/>
      <c r="J611" s="64"/>
      <c r="K611" s="64"/>
      <c r="L611" s="84"/>
    </row>
    <row r="612" spans="2:12">
      <c r="B612" s="64"/>
      <c r="C612" s="64"/>
      <c r="D612" s="87"/>
      <c r="E612" s="87"/>
      <c r="F612" s="37"/>
      <c r="G612" s="64"/>
      <c r="H612" s="64"/>
      <c r="I612" s="64"/>
      <c r="J612" s="64"/>
      <c r="K612" s="64"/>
      <c r="L612" s="84"/>
    </row>
    <row r="613" spans="2:12">
      <c r="B613" s="64"/>
      <c r="C613" s="64"/>
      <c r="D613" s="87"/>
      <c r="E613" s="87"/>
      <c r="F613" s="37"/>
      <c r="G613" s="64"/>
      <c r="H613" s="64"/>
      <c r="I613" s="64"/>
      <c r="J613" s="64"/>
      <c r="K613" s="64"/>
      <c r="L613" s="84"/>
    </row>
    <row r="614" spans="2:12">
      <c r="B614" s="64"/>
      <c r="C614" s="64"/>
      <c r="D614" s="87"/>
      <c r="E614" s="87"/>
      <c r="F614" s="37"/>
      <c r="G614" s="64"/>
      <c r="H614" s="64"/>
      <c r="I614" s="64"/>
      <c r="J614" s="64"/>
      <c r="K614" s="64"/>
      <c r="L614" s="84"/>
    </row>
    <row r="615" spans="2:12">
      <c r="B615" s="64"/>
      <c r="C615" s="64"/>
      <c r="D615" s="87"/>
      <c r="E615" s="87"/>
      <c r="F615" s="37"/>
      <c r="G615" s="64"/>
      <c r="H615" s="64"/>
      <c r="I615" s="64"/>
      <c r="J615" s="64"/>
      <c r="K615" s="64"/>
      <c r="L615" s="84"/>
    </row>
    <row r="616" spans="2:12">
      <c r="B616" s="64"/>
      <c r="C616" s="64"/>
      <c r="D616" s="87"/>
      <c r="E616" s="87"/>
      <c r="F616" s="37"/>
      <c r="G616" s="64"/>
      <c r="H616" s="64"/>
      <c r="I616" s="64"/>
      <c r="J616" s="64"/>
      <c r="K616" s="64"/>
      <c r="L616" s="84"/>
    </row>
  </sheetData>
  <pageMargins left="0.70866141732283472" right="0.19685039370078741" top="1.1811023622047245" bottom="0.78740157480314965" header="0.39370078740157483" footer="0.31496062992125984"/>
  <pageSetup paperSize="9" pageOrder="overThenDown" orientation="portrait" r:id="rId1"/>
  <headerFooter alignWithMargins="0">
    <oddHeader>&amp;LTabell 4
Prel prel utfall&amp;CApril 2016&amp;R&amp;P(&amp;N)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5"/>
  <sheetViews>
    <sheetView zoomScaleNormal="100" workbookViewId="0">
      <pane xSplit="1" ySplit="8" topLeftCell="B9" activePane="bottomRight" state="frozen"/>
      <selection activeCell="M28" sqref="M28"/>
      <selection pane="topRight" activeCell="M28" sqref="M28"/>
      <selection pane="bottomLeft" activeCell="M28" sqref="M28"/>
      <selection pane="bottomRight" activeCell="A3" sqref="A3"/>
    </sheetView>
  </sheetViews>
  <sheetFormatPr defaultColWidth="0" defaultRowHeight="12.75" customHeight="1" zeroHeight="1"/>
  <cols>
    <col min="1" max="1" width="15.6640625" customWidth="1"/>
    <col min="2" max="2" width="13.44140625" bestFit="1" customWidth="1"/>
    <col min="3" max="3" width="13.44140625" style="91" customWidth="1"/>
    <col min="4" max="4" width="16" customWidth="1"/>
    <col min="5" max="5" width="14.88671875" style="91" customWidth="1"/>
    <col min="6" max="6" width="12.6640625" customWidth="1"/>
    <col min="7" max="7" width="9.109375" customWidth="1"/>
    <col min="8" max="8" width="13.44140625" hidden="1" customWidth="1"/>
  </cols>
  <sheetData>
    <row r="1" spans="1:6" ht="16.2" thickBot="1">
      <c r="A1" s="1" t="s">
        <v>457</v>
      </c>
    </row>
    <row r="2" spans="1:6" ht="13.2">
      <c r="A2" s="5" t="s">
        <v>1</v>
      </c>
      <c r="B2" s="8" t="s">
        <v>8</v>
      </c>
      <c r="C2" s="92" t="s">
        <v>8</v>
      </c>
      <c r="D2" s="7" t="s">
        <v>458</v>
      </c>
      <c r="E2" s="92" t="s">
        <v>8</v>
      </c>
      <c r="F2" s="7" t="s">
        <v>458</v>
      </c>
    </row>
    <row r="3" spans="1:6" ht="13.2">
      <c r="B3" s="3" t="s">
        <v>15</v>
      </c>
      <c r="C3" s="9" t="s">
        <v>15</v>
      </c>
      <c r="D3" s="80" t="s">
        <v>459</v>
      </c>
      <c r="E3" s="9" t="s">
        <v>15</v>
      </c>
      <c r="F3" s="16" t="s">
        <v>460</v>
      </c>
    </row>
    <row r="4" spans="1:6" ht="13.2">
      <c r="A4" t="s">
        <v>18</v>
      </c>
      <c r="B4" s="11" t="s">
        <v>25</v>
      </c>
      <c r="C4" s="16" t="s">
        <v>25</v>
      </c>
      <c r="D4" s="93" t="s">
        <v>461</v>
      </c>
      <c r="E4" s="16" t="s">
        <v>25</v>
      </c>
      <c r="F4" s="12" t="s">
        <v>26</v>
      </c>
    </row>
    <row r="5" spans="1:6" ht="13.2">
      <c r="B5" s="14" t="s">
        <v>462</v>
      </c>
      <c r="C5" s="94" t="s">
        <v>463</v>
      </c>
      <c r="D5" s="10" t="s">
        <v>26</v>
      </c>
      <c r="E5" s="94" t="s">
        <v>463</v>
      </c>
      <c r="F5" s="73"/>
    </row>
    <row r="6" spans="1:6" ht="13.2">
      <c r="A6" s="78"/>
      <c r="B6" s="93" t="s">
        <v>464</v>
      </c>
      <c r="C6" s="93" t="s">
        <v>465</v>
      </c>
      <c r="D6" s="73"/>
      <c r="E6" s="79" t="s">
        <v>466</v>
      </c>
      <c r="F6" s="73"/>
    </row>
    <row r="7" spans="1:6" ht="13.2">
      <c r="A7" s="78"/>
      <c r="B7" s="95">
        <v>42481</v>
      </c>
      <c r="C7" s="95">
        <v>42451</v>
      </c>
      <c r="D7" s="73"/>
      <c r="E7" s="96" t="s">
        <v>467</v>
      </c>
      <c r="F7" s="73"/>
    </row>
    <row r="8" spans="1:6" ht="13.2">
      <c r="A8" s="62"/>
      <c r="B8" s="97"/>
      <c r="C8" s="98"/>
      <c r="D8" s="81"/>
      <c r="E8" s="98" t="s">
        <v>468</v>
      </c>
      <c r="F8" s="63"/>
    </row>
    <row r="9" spans="1:6" ht="27" customHeight="1">
      <c r="A9" s="32" t="s">
        <v>42</v>
      </c>
      <c r="B9" s="64">
        <v>45742660</v>
      </c>
      <c r="C9" s="99">
        <v>32108105</v>
      </c>
      <c r="D9" s="64">
        <v>13634555</v>
      </c>
      <c r="E9" s="100">
        <v>30978093</v>
      </c>
      <c r="F9" s="64">
        <v>14764567</v>
      </c>
    </row>
    <row r="10" spans="1:6" ht="13.2">
      <c r="A10" s="4" t="s">
        <v>43</v>
      </c>
      <c r="B10" s="64">
        <v>-32658560</v>
      </c>
      <c r="C10" s="99">
        <v>-30472028</v>
      </c>
      <c r="D10" s="64">
        <v>-2186532</v>
      </c>
      <c r="E10" s="100">
        <v>-31558418</v>
      </c>
      <c r="F10" s="64">
        <v>-1100142</v>
      </c>
    </row>
    <row r="11" spans="1:6" ht="13.2">
      <c r="A11" s="4" t="s">
        <v>44</v>
      </c>
      <c r="B11" s="64">
        <v>49966429</v>
      </c>
      <c r="C11" s="99">
        <v>45109198</v>
      </c>
      <c r="D11" s="64">
        <v>4857231</v>
      </c>
      <c r="E11" s="100">
        <v>45583804</v>
      </c>
      <c r="F11" s="64">
        <v>4382625</v>
      </c>
    </row>
    <row r="12" spans="1:6" ht="13.2">
      <c r="A12" s="4" t="s">
        <v>45</v>
      </c>
      <c r="B12" s="64">
        <v>-69528683</v>
      </c>
      <c r="C12" s="99">
        <v>-49816610</v>
      </c>
      <c r="D12" s="64">
        <v>-19712073</v>
      </c>
      <c r="E12" s="100">
        <v>-49113648</v>
      </c>
      <c r="F12" s="64">
        <v>-20415035</v>
      </c>
    </row>
    <row r="13" spans="1:6" ht="13.2">
      <c r="A13" s="4" t="s">
        <v>46</v>
      </c>
      <c r="B13" s="64">
        <v>-102977224</v>
      </c>
      <c r="C13" s="99">
        <v>-107494102</v>
      </c>
      <c r="D13" s="64">
        <v>4516878</v>
      </c>
      <c r="E13" s="100">
        <v>-110324947</v>
      </c>
      <c r="F13" s="64">
        <v>7347723</v>
      </c>
    </row>
    <row r="14" spans="1:6" ht="13.2">
      <c r="A14" s="4" t="s">
        <v>47</v>
      </c>
      <c r="B14" s="64">
        <v>-38179674</v>
      </c>
      <c r="C14" s="99">
        <v>-60349422</v>
      </c>
      <c r="D14" s="64">
        <v>22169748</v>
      </c>
      <c r="E14" s="100">
        <v>-57573016</v>
      </c>
      <c r="F14" s="64">
        <v>19393342</v>
      </c>
    </row>
    <row r="15" spans="1:6" ht="13.2">
      <c r="A15" s="4" t="s">
        <v>48</v>
      </c>
      <c r="B15" s="64">
        <v>-337670</v>
      </c>
      <c r="C15" s="99">
        <v>-3875001</v>
      </c>
      <c r="D15" s="64">
        <v>3537331</v>
      </c>
      <c r="E15" s="100">
        <v>4853264</v>
      </c>
      <c r="F15" s="64">
        <v>-5190934</v>
      </c>
    </row>
    <row r="16" spans="1:6" ht="12.75" customHeight="1">
      <c r="A16" s="4" t="s">
        <v>49</v>
      </c>
      <c r="B16" s="64">
        <v>-82396519</v>
      </c>
      <c r="C16" s="99">
        <v>-105370632</v>
      </c>
      <c r="D16" s="64">
        <v>22974113</v>
      </c>
      <c r="E16" s="100">
        <v>-111855971</v>
      </c>
      <c r="F16" s="64">
        <v>29459452</v>
      </c>
    </row>
    <row r="17" spans="1:8" ht="12.75" customHeight="1">
      <c r="A17" s="4" t="s">
        <v>50</v>
      </c>
      <c r="B17" s="64">
        <v>1905376</v>
      </c>
      <c r="C17" s="99">
        <v>9178243</v>
      </c>
      <c r="D17" s="64">
        <v>-7272867</v>
      </c>
      <c r="E17" s="100">
        <v>10830871</v>
      </c>
      <c r="F17" s="64">
        <v>-8925495</v>
      </c>
    </row>
    <row r="18" spans="1:8" ht="12.75" customHeight="1">
      <c r="A18" s="4" t="s">
        <v>51</v>
      </c>
      <c r="B18" s="64">
        <v>-3369655</v>
      </c>
      <c r="C18" s="99">
        <v>1014283</v>
      </c>
      <c r="D18" s="64">
        <v>-4383938</v>
      </c>
      <c r="E18" s="100">
        <v>125001</v>
      </c>
      <c r="F18" s="64">
        <v>-3494656</v>
      </c>
    </row>
    <row r="19" spans="1:8" ht="12.75" customHeight="1">
      <c r="A19" s="4" t="s">
        <v>52</v>
      </c>
      <c r="B19" s="64">
        <v>-13536853</v>
      </c>
      <c r="C19" s="99">
        <v>-12825501</v>
      </c>
      <c r="D19" s="64">
        <v>-711352</v>
      </c>
      <c r="E19" s="100">
        <v>-15504621</v>
      </c>
      <c r="F19" s="64">
        <v>1967768</v>
      </c>
    </row>
    <row r="20" spans="1:8" ht="12.75" customHeight="1">
      <c r="A20" s="4" t="s">
        <v>53</v>
      </c>
      <c r="B20" s="64">
        <v>-2438629</v>
      </c>
      <c r="C20" s="99">
        <v>-7596972</v>
      </c>
      <c r="D20" s="64">
        <v>5158343</v>
      </c>
      <c r="E20" s="100">
        <v>-7199286</v>
      </c>
      <c r="F20" s="64">
        <v>4760657</v>
      </c>
    </row>
    <row r="21" spans="1:8" ht="12.75" customHeight="1">
      <c r="A21" s="4" t="s">
        <v>54</v>
      </c>
      <c r="B21" s="64">
        <v>-24964709</v>
      </c>
      <c r="C21" s="99">
        <v>-27206085</v>
      </c>
      <c r="D21" s="64">
        <v>2241376</v>
      </c>
      <c r="E21" s="100">
        <v>-27279763</v>
      </c>
      <c r="F21" s="64">
        <v>2315054</v>
      </c>
    </row>
    <row r="22" spans="1:8" ht="13.2">
      <c r="A22" s="4" t="s">
        <v>55</v>
      </c>
      <c r="B22" s="64">
        <v>-35929812</v>
      </c>
      <c r="C22" s="99">
        <v>-37846676</v>
      </c>
      <c r="D22" s="64">
        <v>1916864</v>
      </c>
      <c r="E22" s="100">
        <v>-48333265</v>
      </c>
      <c r="F22" s="64">
        <v>12403453</v>
      </c>
    </row>
    <row r="23" spans="1:8" ht="13.2">
      <c r="A23" s="4" t="s">
        <v>56</v>
      </c>
      <c r="B23" s="64">
        <v>-143561943</v>
      </c>
      <c r="C23" s="99">
        <v>-137578711</v>
      </c>
      <c r="D23" s="64">
        <v>-5983232</v>
      </c>
      <c r="E23" s="100">
        <v>-134283015</v>
      </c>
      <c r="F23" s="64">
        <v>-9278928</v>
      </c>
    </row>
    <row r="24" spans="1:8" ht="13.2">
      <c r="A24" s="4" t="s">
        <v>57</v>
      </c>
      <c r="B24" s="64">
        <v>-1191640928</v>
      </c>
      <c r="C24" s="99">
        <v>-1069916147</v>
      </c>
      <c r="D24" s="64">
        <v>-121724781</v>
      </c>
      <c r="E24" s="100">
        <v>-1027583998</v>
      </c>
      <c r="F24" s="64">
        <v>-164056930</v>
      </c>
      <c r="H24" s="64"/>
    </row>
    <row r="25" spans="1:8" ht="13.2">
      <c r="A25" s="4" t="s">
        <v>58</v>
      </c>
      <c r="B25" s="64">
        <v>-93260084</v>
      </c>
      <c r="C25" s="99">
        <v>-82216997</v>
      </c>
      <c r="D25" s="64">
        <v>-11043087</v>
      </c>
      <c r="E25" s="100">
        <v>-78200542</v>
      </c>
      <c r="F25" s="64">
        <v>-15059542</v>
      </c>
    </row>
    <row r="26" spans="1:8" ht="13.2">
      <c r="A26" s="4" t="s">
        <v>59</v>
      </c>
      <c r="B26" s="64">
        <v>221423623</v>
      </c>
      <c r="C26" s="99">
        <v>216859803</v>
      </c>
      <c r="D26" s="64">
        <v>4563820</v>
      </c>
      <c r="E26" s="100">
        <v>220621661</v>
      </c>
      <c r="F26" s="64">
        <v>801962</v>
      </c>
    </row>
    <row r="27" spans="1:8" ht="13.2">
      <c r="A27" s="4" t="s">
        <v>60</v>
      </c>
      <c r="B27" s="64">
        <v>-18434443</v>
      </c>
      <c r="C27" s="99">
        <v>-21098350</v>
      </c>
      <c r="D27" s="64">
        <v>2663907</v>
      </c>
      <c r="E27" s="100">
        <v>-9369501</v>
      </c>
      <c r="F27" s="64">
        <v>-9064942</v>
      </c>
    </row>
    <row r="28" spans="1:8" ht="13.2">
      <c r="A28" s="4" t="s">
        <v>61</v>
      </c>
      <c r="B28" s="64">
        <v>-45831377</v>
      </c>
      <c r="C28" s="99">
        <v>-42135281</v>
      </c>
      <c r="D28" s="64">
        <v>-3696096</v>
      </c>
      <c r="E28" s="100">
        <v>-42802865</v>
      </c>
      <c r="F28" s="64">
        <v>-3028512</v>
      </c>
    </row>
    <row r="29" spans="1:8" ht="13.2">
      <c r="A29" s="4" t="s">
        <v>62</v>
      </c>
      <c r="B29" s="64">
        <v>26720356</v>
      </c>
      <c r="C29" s="99">
        <v>22607894</v>
      </c>
      <c r="D29" s="64">
        <v>4112462</v>
      </c>
      <c r="E29" s="100">
        <v>22970511</v>
      </c>
      <c r="F29" s="64">
        <v>3749845</v>
      </c>
    </row>
    <row r="30" spans="1:8" ht="13.2">
      <c r="A30" s="4" t="s">
        <v>63</v>
      </c>
      <c r="B30" s="64">
        <v>-17146471</v>
      </c>
      <c r="C30" s="99">
        <v>-14664531</v>
      </c>
      <c r="D30" s="64">
        <v>-2481940</v>
      </c>
      <c r="E30" s="100">
        <v>-14219085</v>
      </c>
      <c r="F30" s="64">
        <v>-2927386</v>
      </c>
    </row>
    <row r="31" spans="1:8" ht="13.2">
      <c r="A31" s="4" t="s">
        <v>64</v>
      </c>
      <c r="B31" s="64">
        <v>20176705</v>
      </c>
      <c r="C31" s="99">
        <v>24966485</v>
      </c>
      <c r="D31" s="64">
        <v>-4789780</v>
      </c>
      <c r="E31" s="100">
        <v>25869685</v>
      </c>
      <c r="F31" s="64">
        <v>-5692980</v>
      </c>
    </row>
    <row r="32" spans="1:8" ht="13.2">
      <c r="A32" s="4" t="s">
        <v>65</v>
      </c>
      <c r="B32" s="64">
        <v>-20286091</v>
      </c>
      <c r="C32" s="99">
        <v>-14780342</v>
      </c>
      <c r="D32" s="64">
        <v>-5505749</v>
      </c>
      <c r="E32" s="100">
        <v>-15198789</v>
      </c>
      <c r="F32" s="64">
        <v>-5087302</v>
      </c>
    </row>
    <row r="33" spans="1:6" ht="13.2">
      <c r="A33" s="4" t="s">
        <v>66</v>
      </c>
      <c r="B33" s="64">
        <v>-32408245</v>
      </c>
      <c r="C33" s="99">
        <v>-41265080</v>
      </c>
      <c r="D33" s="64">
        <v>8856835</v>
      </c>
      <c r="E33" s="100">
        <v>-39796481</v>
      </c>
      <c r="F33" s="64">
        <v>7388236</v>
      </c>
    </row>
    <row r="34" spans="1:6" ht="13.2">
      <c r="A34" s="4" t="s">
        <v>67</v>
      </c>
      <c r="B34" s="64">
        <v>31355061</v>
      </c>
      <c r="C34" s="99">
        <v>39877502</v>
      </c>
      <c r="D34" s="64">
        <v>-8522441</v>
      </c>
      <c r="E34" s="100">
        <v>42460092</v>
      </c>
      <c r="F34" s="64">
        <v>-11105031</v>
      </c>
    </row>
    <row r="35" spans="1:6" ht="27" customHeight="1">
      <c r="A35" s="32" t="s">
        <v>68</v>
      </c>
      <c r="B35" s="64">
        <v>6519177</v>
      </c>
      <c r="C35" s="99">
        <v>3862038</v>
      </c>
      <c r="D35" s="64">
        <v>2657139</v>
      </c>
      <c r="E35" s="100">
        <v>8863346</v>
      </c>
      <c r="F35" s="64">
        <v>-2344169</v>
      </c>
    </row>
    <row r="36" spans="1:6" ht="12.75" customHeight="1">
      <c r="A36" s="90" t="s">
        <v>69</v>
      </c>
      <c r="B36" s="64">
        <v>1717776</v>
      </c>
      <c r="C36" s="99">
        <v>8563840</v>
      </c>
      <c r="D36" s="64">
        <v>-6846064</v>
      </c>
      <c r="E36" s="100">
        <v>8507992</v>
      </c>
      <c r="F36" s="64">
        <v>-6790216</v>
      </c>
    </row>
    <row r="37" spans="1:6" ht="13.2">
      <c r="A37" s="4" t="s">
        <v>70</v>
      </c>
      <c r="B37" s="64">
        <v>-44767564</v>
      </c>
      <c r="C37" s="99">
        <v>-41941930</v>
      </c>
      <c r="D37" s="64">
        <v>-2825634</v>
      </c>
      <c r="E37" s="100">
        <v>-42548298</v>
      </c>
      <c r="F37" s="64">
        <v>-2219266</v>
      </c>
    </row>
    <row r="38" spans="1:6" ht="13.2">
      <c r="A38" s="4" t="s">
        <v>71</v>
      </c>
      <c r="B38" s="64">
        <v>-18619748</v>
      </c>
      <c r="C38" s="99">
        <v>-20148384</v>
      </c>
      <c r="D38" s="64">
        <v>1528636</v>
      </c>
      <c r="E38" s="100">
        <v>-18006148</v>
      </c>
      <c r="F38" s="64">
        <v>-613600</v>
      </c>
    </row>
    <row r="39" spans="1:6" ht="13.2">
      <c r="A39" s="4" t="s">
        <v>72</v>
      </c>
      <c r="B39" s="64">
        <v>15617217</v>
      </c>
      <c r="C39" s="99">
        <v>16678965</v>
      </c>
      <c r="D39" s="64">
        <v>-1061748</v>
      </c>
      <c r="E39" s="100">
        <v>17141215</v>
      </c>
      <c r="F39" s="64">
        <v>-1523998</v>
      </c>
    </row>
    <row r="40" spans="1:6" ht="13.2">
      <c r="A40" s="4" t="s">
        <v>73</v>
      </c>
      <c r="B40" s="64">
        <v>43294867</v>
      </c>
      <c r="C40" s="99">
        <v>30952813</v>
      </c>
      <c r="D40" s="64">
        <v>12342054</v>
      </c>
      <c r="E40" s="100">
        <v>34609876</v>
      </c>
      <c r="F40" s="64">
        <v>8684991</v>
      </c>
    </row>
    <row r="41" spans="1:6" ht="13.2">
      <c r="A41" s="4" t="s">
        <v>74</v>
      </c>
      <c r="B41" s="64">
        <v>-17070353</v>
      </c>
      <c r="C41" s="99">
        <v>-16424457</v>
      </c>
      <c r="D41" s="64">
        <v>-645896</v>
      </c>
      <c r="E41" s="100">
        <v>-16767252</v>
      </c>
      <c r="F41" s="64">
        <v>-303101</v>
      </c>
    </row>
    <row r="42" spans="1:6" ht="13.2">
      <c r="A42" s="4" t="s">
        <v>75</v>
      </c>
      <c r="B42" s="64">
        <v>-22675915</v>
      </c>
      <c r="C42" s="99">
        <v>-21860679</v>
      </c>
      <c r="D42" s="64">
        <v>-815236</v>
      </c>
      <c r="E42" s="100">
        <v>-22555729</v>
      </c>
      <c r="F42" s="64">
        <v>-120186</v>
      </c>
    </row>
    <row r="43" spans="1:6" ht="27" customHeight="1">
      <c r="A43" s="32" t="s">
        <v>76</v>
      </c>
      <c r="B43" s="64">
        <v>37258390</v>
      </c>
      <c r="C43" s="99">
        <v>25620772</v>
      </c>
      <c r="D43" s="64">
        <v>11637618</v>
      </c>
      <c r="E43" s="100">
        <v>11164272</v>
      </c>
      <c r="F43" s="64">
        <v>26094118</v>
      </c>
    </row>
    <row r="44" spans="1:6" ht="13.2">
      <c r="A44" s="4" t="s">
        <v>77</v>
      </c>
      <c r="B44" s="64">
        <v>10081578</v>
      </c>
      <c r="C44" s="99">
        <v>9999628</v>
      </c>
      <c r="D44" s="64">
        <v>81950</v>
      </c>
      <c r="E44" s="100">
        <v>8496576</v>
      </c>
      <c r="F44" s="64">
        <v>1585002</v>
      </c>
    </row>
    <row r="45" spans="1:6" ht="13.2">
      <c r="A45" s="4" t="s">
        <v>78</v>
      </c>
      <c r="B45" s="64">
        <v>206322</v>
      </c>
      <c r="C45" s="99">
        <v>1213534</v>
      </c>
      <c r="D45" s="64">
        <v>-1007212</v>
      </c>
      <c r="E45" s="100">
        <v>1218574</v>
      </c>
      <c r="F45" s="64">
        <v>-1012252</v>
      </c>
    </row>
    <row r="46" spans="1:6" ht="13.2">
      <c r="A46" s="4" t="s">
        <v>79</v>
      </c>
      <c r="B46" s="64">
        <v>54511817</v>
      </c>
      <c r="C46" s="99">
        <v>42132422</v>
      </c>
      <c r="D46" s="64">
        <v>12379395</v>
      </c>
      <c r="E46" s="100">
        <v>54906595</v>
      </c>
      <c r="F46" s="64">
        <v>-394778</v>
      </c>
    </row>
    <row r="47" spans="1:6" ht="13.2">
      <c r="A47" s="4" t="s">
        <v>80</v>
      </c>
      <c r="B47" s="64">
        <v>3622048</v>
      </c>
      <c r="C47" s="99">
        <v>-7701276</v>
      </c>
      <c r="D47" s="64">
        <v>11323324</v>
      </c>
      <c r="E47" s="100">
        <v>-7174116</v>
      </c>
      <c r="F47" s="64">
        <v>10796164</v>
      </c>
    </row>
    <row r="48" spans="1:6" ht="13.2">
      <c r="A48" s="4" t="s">
        <v>81</v>
      </c>
      <c r="B48" s="64">
        <v>-8869964</v>
      </c>
      <c r="C48" s="99">
        <v>-5872111</v>
      </c>
      <c r="D48" s="64">
        <v>-2997853</v>
      </c>
      <c r="E48" s="100">
        <v>-5922408</v>
      </c>
      <c r="F48" s="64">
        <v>-2947556</v>
      </c>
    </row>
    <row r="49" spans="1:6" ht="13.2">
      <c r="A49" s="4" t="s">
        <v>82</v>
      </c>
      <c r="B49" s="64">
        <v>-29307526</v>
      </c>
      <c r="C49" s="99">
        <v>-23679142</v>
      </c>
      <c r="D49" s="64">
        <v>-5628384</v>
      </c>
      <c r="E49" s="100">
        <v>-24654168</v>
      </c>
      <c r="F49" s="64">
        <v>-4653358</v>
      </c>
    </row>
    <row r="50" spans="1:6" ht="13.2">
      <c r="A50" s="4" t="s">
        <v>83</v>
      </c>
      <c r="B50" s="64">
        <v>-9286840</v>
      </c>
      <c r="C50" s="99">
        <v>-13601402</v>
      </c>
      <c r="D50" s="64">
        <v>4314562</v>
      </c>
      <c r="E50" s="100">
        <v>-13554749</v>
      </c>
      <c r="F50" s="64">
        <v>4267909</v>
      </c>
    </row>
    <row r="51" spans="1:6" ht="13.2">
      <c r="A51" s="4" t="s">
        <v>84</v>
      </c>
      <c r="B51" s="64">
        <v>1814882</v>
      </c>
      <c r="C51" s="99">
        <v>-1320503</v>
      </c>
      <c r="D51" s="64">
        <v>3135385</v>
      </c>
      <c r="E51" s="100">
        <v>-3093884</v>
      </c>
      <c r="F51" s="64">
        <v>4908766</v>
      </c>
    </row>
    <row r="52" spans="1:6" ht="27" customHeight="1">
      <c r="A52" s="32" t="s">
        <v>85</v>
      </c>
      <c r="B52" s="64">
        <v>-1330511</v>
      </c>
      <c r="C52" s="99">
        <v>-2485450</v>
      </c>
      <c r="D52" s="64">
        <v>1154939</v>
      </c>
      <c r="E52" s="100">
        <v>-2740427</v>
      </c>
      <c r="F52" s="64">
        <v>1409916</v>
      </c>
    </row>
    <row r="53" spans="1:6" ht="13.2">
      <c r="A53" s="4" t="s">
        <v>86</v>
      </c>
      <c r="B53" s="64">
        <v>12600162</v>
      </c>
      <c r="C53" s="99">
        <v>10696337</v>
      </c>
      <c r="D53" s="64">
        <v>1903825</v>
      </c>
      <c r="E53" s="100">
        <v>10258475</v>
      </c>
      <c r="F53" s="64">
        <v>2341687</v>
      </c>
    </row>
    <row r="54" spans="1:6" ht="13.2">
      <c r="A54" s="4" t="s">
        <v>87</v>
      </c>
      <c r="B54" s="64">
        <v>580322</v>
      </c>
      <c r="C54" s="99">
        <v>1758644</v>
      </c>
      <c r="D54" s="64">
        <v>-1178322</v>
      </c>
      <c r="E54" s="100">
        <v>1471001</v>
      </c>
      <c r="F54" s="64">
        <v>-890679</v>
      </c>
    </row>
    <row r="55" spans="1:6" ht="13.2">
      <c r="A55" s="4" t="s">
        <v>88</v>
      </c>
      <c r="B55" s="64">
        <v>-9753688</v>
      </c>
      <c r="C55" s="99">
        <v>-5073361</v>
      </c>
      <c r="D55" s="64">
        <v>-4680327</v>
      </c>
      <c r="E55" s="100">
        <v>-5975161</v>
      </c>
      <c r="F55" s="64">
        <v>-3778527</v>
      </c>
    </row>
    <row r="56" spans="1:6" ht="13.2">
      <c r="A56" s="4" t="s">
        <v>89</v>
      </c>
      <c r="B56" s="64">
        <v>7317731</v>
      </c>
      <c r="C56" s="99">
        <v>13627375</v>
      </c>
      <c r="D56" s="64">
        <v>-6309644</v>
      </c>
      <c r="E56" s="100">
        <v>13204992</v>
      </c>
      <c r="F56" s="64">
        <v>-5887261</v>
      </c>
    </row>
    <row r="57" spans="1:6" ht="13.2">
      <c r="A57" s="4" t="s">
        <v>90</v>
      </c>
      <c r="B57" s="64">
        <v>8094820</v>
      </c>
      <c r="C57" s="99">
        <v>13239457</v>
      </c>
      <c r="D57" s="64">
        <v>-5144637</v>
      </c>
      <c r="E57" s="100">
        <v>13225615</v>
      </c>
      <c r="F57" s="64">
        <v>-5130795</v>
      </c>
    </row>
    <row r="58" spans="1:6" ht="13.2">
      <c r="A58" s="4" t="s">
        <v>91</v>
      </c>
      <c r="B58" s="64">
        <v>110337343</v>
      </c>
      <c r="C58" s="99">
        <v>105041682</v>
      </c>
      <c r="D58" s="64">
        <v>5295661</v>
      </c>
      <c r="E58" s="100">
        <v>108315300</v>
      </c>
      <c r="F58" s="64">
        <v>2022043</v>
      </c>
    </row>
    <row r="59" spans="1:6" ht="13.2">
      <c r="A59" s="4" t="s">
        <v>92</v>
      </c>
      <c r="B59" s="64">
        <v>14411896</v>
      </c>
      <c r="C59" s="99">
        <v>10237453</v>
      </c>
      <c r="D59" s="64">
        <v>4174443</v>
      </c>
      <c r="E59" s="100">
        <v>9772792</v>
      </c>
      <c r="F59" s="64">
        <v>4639104</v>
      </c>
    </row>
    <row r="60" spans="1:6" ht="13.2">
      <c r="A60" s="4" t="s">
        <v>93</v>
      </c>
      <c r="B60" s="64">
        <v>4215302</v>
      </c>
      <c r="C60" s="99">
        <v>-241355</v>
      </c>
      <c r="D60" s="64">
        <v>4456657</v>
      </c>
      <c r="E60" s="100">
        <v>-549135</v>
      </c>
      <c r="F60" s="64">
        <v>4764437</v>
      </c>
    </row>
    <row r="61" spans="1:6" ht="13.2">
      <c r="A61" s="4" t="s">
        <v>94</v>
      </c>
      <c r="B61" s="64">
        <v>10901086</v>
      </c>
      <c r="C61" s="99">
        <v>11935559</v>
      </c>
      <c r="D61" s="64">
        <v>-1034473</v>
      </c>
      <c r="E61" s="100">
        <v>12239962</v>
      </c>
      <c r="F61" s="64">
        <v>-1338876</v>
      </c>
    </row>
    <row r="62" spans="1:6" ht="13.2">
      <c r="A62" s="4" t="s">
        <v>95</v>
      </c>
      <c r="B62" s="64">
        <v>-10161774</v>
      </c>
      <c r="C62" s="99">
        <v>-9008709</v>
      </c>
      <c r="D62" s="64">
        <v>-1153065</v>
      </c>
      <c r="E62" s="100">
        <v>-9358951</v>
      </c>
      <c r="F62" s="64">
        <v>-802823</v>
      </c>
    </row>
    <row r="63" spans="1:6" ht="13.2">
      <c r="A63" s="4" t="s">
        <v>96</v>
      </c>
      <c r="B63" s="64">
        <v>-2759596</v>
      </c>
      <c r="C63" s="99">
        <v>-3268179</v>
      </c>
      <c r="D63" s="64">
        <v>508583</v>
      </c>
      <c r="E63" s="100">
        <v>-5200769</v>
      </c>
      <c r="F63" s="64">
        <v>2441173</v>
      </c>
    </row>
    <row r="64" spans="1:6" ht="13.2">
      <c r="A64" s="4" t="s">
        <v>97</v>
      </c>
      <c r="B64" s="64">
        <v>-5477239</v>
      </c>
      <c r="C64" s="99">
        <v>-5812348</v>
      </c>
      <c r="D64" s="64">
        <v>335109</v>
      </c>
      <c r="E64" s="100">
        <v>-6166157</v>
      </c>
      <c r="F64" s="64">
        <v>688918</v>
      </c>
    </row>
    <row r="65" spans="1:6" ht="27" customHeight="1">
      <c r="A65" s="32" t="s">
        <v>98</v>
      </c>
      <c r="B65" s="64">
        <v>-2692851</v>
      </c>
      <c r="C65" s="99">
        <v>-2819649</v>
      </c>
      <c r="D65" s="64">
        <v>126798</v>
      </c>
      <c r="E65" s="100">
        <v>-2661633</v>
      </c>
      <c r="F65" s="64">
        <v>-31218</v>
      </c>
    </row>
    <row r="66" spans="1:6" ht="13.2">
      <c r="A66" s="4" t="s">
        <v>99</v>
      </c>
      <c r="B66" s="64">
        <v>2908814</v>
      </c>
      <c r="C66" s="99">
        <v>5783899</v>
      </c>
      <c r="D66" s="64">
        <v>-2875085</v>
      </c>
      <c r="E66" s="100">
        <v>4503340</v>
      </c>
      <c r="F66" s="64">
        <v>-1594526</v>
      </c>
    </row>
    <row r="67" spans="1:6" ht="13.2">
      <c r="A67" s="4" t="s">
        <v>100</v>
      </c>
      <c r="B67" s="64">
        <v>-5613824</v>
      </c>
      <c r="C67" s="99">
        <v>-5727700</v>
      </c>
      <c r="D67" s="64">
        <v>113876</v>
      </c>
      <c r="E67" s="100">
        <v>-5011804</v>
      </c>
      <c r="F67" s="64">
        <v>-602020</v>
      </c>
    </row>
    <row r="68" spans="1:6" ht="13.2">
      <c r="A68" s="4" t="s">
        <v>101</v>
      </c>
      <c r="B68" s="64">
        <v>1034273</v>
      </c>
      <c r="C68" s="99">
        <v>2915821</v>
      </c>
      <c r="D68" s="64">
        <v>-1881548</v>
      </c>
      <c r="E68" s="100">
        <v>339997</v>
      </c>
      <c r="F68" s="64">
        <v>694276</v>
      </c>
    </row>
    <row r="69" spans="1:6" ht="13.2">
      <c r="A69" s="4" t="s">
        <v>102</v>
      </c>
      <c r="B69" s="64">
        <v>-29501420</v>
      </c>
      <c r="C69" s="99">
        <v>-28138806</v>
      </c>
      <c r="D69" s="64">
        <v>-1362614</v>
      </c>
      <c r="E69" s="100">
        <v>-28561804</v>
      </c>
      <c r="F69" s="64">
        <v>-939616</v>
      </c>
    </row>
    <row r="70" spans="1:6" ht="13.2">
      <c r="A70" s="4" t="s">
        <v>103</v>
      </c>
      <c r="B70" s="64">
        <v>37362400</v>
      </c>
      <c r="C70" s="99">
        <v>46974721</v>
      </c>
      <c r="D70" s="64">
        <v>-9612321</v>
      </c>
      <c r="E70" s="100">
        <v>46713401</v>
      </c>
      <c r="F70" s="64">
        <v>-9351001</v>
      </c>
    </row>
    <row r="71" spans="1:6" ht="13.2">
      <c r="A71" s="4" t="s">
        <v>104</v>
      </c>
      <c r="B71" s="64">
        <v>-4238024</v>
      </c>
      <c r="C71" s="99">
        <v>-2464334</v>
      </c>
      <c r="D71" s="64">
        <v>-1773690</v>
      </c>
      <c r="E71" s="100">
        <v>-2658389</v>
      </c>
      <c r="F71" s="64">
        <v>-1579635</v>
      </c>
    </row>
    <row r="72" spans="1:6" ht="13.2">
      <c r="A72" s="4" t="s">
        <v>105</v>
      </c>
      <c r="B72" s="64">
        <v>16407133</v>
      </c>
      <c r="C72" s="99">
        <v>6816614</v>
      </c>
      <c r="D72" s="64">
        <v>9590519</v>
      </c>
      <c r="E72" s="100">
        <v>7816722</v>
      </c>
      <c r="F72" s="64">
        <v>8590411</v>
      </c>
    </row>
    <row r="73" spans="1:6" ht="13.2">
      <c r="A73" s="4" t="s">
        <v>106</v>
      </c>
      <c r="B73" s="64">
        <v>16767286</v>
      </c>
      <c r="C73" s="99">
        <v>10282580</v>
      </c>
      <c r="D73" s="64">
        <v>6484706</v>
      </c>
      <c r="E73" s="100">
        <v>10541628</v>
      </c>
      <c r="F73" s="64">
        <v>6225658</v>
      </c>
    </row>
    <row r="74" spans="1:6" ht="13.2">
      <c r="A74" s="4" t="s">
        <v>107</v>
      </c>
      <c r="B74" s="64">
        <v>8305961</v>
      </c>
      <c r="C74" s="99">
        <v>7769304</v>
      </c>
      <c r="D74" s="64">
        <v>536657</v>
      </c>
      <c r="E74" s="100">
        <v>7561994</v>
      </c>
      <c r="F74" s="64">
        <v>743967</v>
      </c>
    </row>
    <row r="75" spans="1:6" ht="13.2">
      <c r="A75" s="4" t="s">
        <v>108</v>
      </c>
      <c r="B75" s="64">
        <v>2815290</v>
      </c>
      <c r="C75" s="99">
        <v>3798847</v>
      </c>
      <c r="D75" s="64">
        <v>-983557</v>
      </c>
      <c r="E75" s="100">
        <v>3981717</v>
      </c>
      <c r="F75" s="64">
        <v>-1166427</v>
      </c>
    </row>
    <row r="76" spans="1:6" ht="13.2">
      <c r="A76" s="4" t="s">
        <v>109</v>
      </c>
      <c r="B76" s="64">
        <v>-1992576</v>
      </c>
      <c r="C76" s="99">
        <v>-2101480</v>
      </c>
      <c r="D76" s="64">
        <v>108904</v>
      </c>
      <c r="E76" s="100">
        <v>-2128337</v>
      </c>
      <c r="F76" s="64">
        <v>135761</v>
      </c>
    </row>
    <row r="77" spans="1:6" ht="13.2">
      <c r="A77" s="4" t="s">
        <v>110</v>
      </c>
      <c r="B77" s="64">
        <v>16888243</v>
      </c>
      <c r="C77" s="99">
        <v>16727964</v>
      </c>
      <c r="D77" s="64">
        <v>160279</v>
      </c>
      <c r="E77" s="100">
        <v>16474905</v>
      </c>
      <c r="F77" s="64">
        <v>413338</v>
      </c>
    </row>
    <row r="78" spans="1:6" ht="27" customHeight="1">
      <c r="A78" s="32" t="s">
        <v>111</v>
      </c>
      <c r="B78" s="64">
        <v>-891827</v>
      </c>
      <c r="C78" s="99">
        <v>2158650</v>
      </c>
      <c r="D78" s="64">
        <v>-3050477</v>
      </c>
      <c r="E78" s="100">
        <v>1813750</v>
      </c>
      <c r="F78" s="64">
        <v>-2705577</v>
      </c>
    </row>
    <row r="79" spans="1:6" ht="13.2">
      <c r="A79" s="4" t="s">
        <v>112</v>
      </c>
      <c r="B79" s="64">
        <v>-14000082</v>
      </c>
      <c r="C79" s="99">
        <v>-14880957</v>
      </c>
      <c r="D79" s="64">
        <v>880875</v>
      </c>
      <c r="E79" s="100">
        <v>-14678297</v>
      </c>
      <c r="F79" s="64">
        <v>678215</v>
      </c>
    </row>
    <row r="80" spans="1:6" ht="13.2">
      <c r="A80" s="4" t="s">
        <v>113</v>
      </c>
      <c r="B80" s="64">
        <v>17899079</v>
      </c>
      <c r="C80" s="99">
        <v>21044530</v>
      </c>
      <c r="D80" s="64">
        <v>-3145451</v>
      </c>
      <c r="E80" s="100">
        <v>20473469</v>
      </c>
      <c r="F80" s="64">
        <v>-2574390</v>
      </c>
    </row>
    <row r="81" spans="1:6" ht="13.2">
      <c r="A81" s="4" t="s">
        <v>114</v>
      </c>
      <c r="B81" s="64">
        <v>1180534</v>
      </c>
      <c r="C81" s="99">
        <v>1507049</v>
      </c>
      <c r="D81" s="64">
        <v>-326515</v>
      </c>
      <c r="E81" s="100">
        <v>2163991</v>
      </c>
      <c r="F81" s="64">
        <v>-983457</v>
      </c>
    </row>
    <row r="82" spans="1:6" ht="13.2">
      <c r="A82" s="4" t="s">
        <v>115</v>
      </c>
      <c r="B82" s="64">
        <v>10264876</v>
      </c>
      <c r="C82" s="99">
        <v>10129825</v>
      </c>
      <c r="D82" s="64">
        <v>135051</v>
      </c>
      <c r="E82" s="100">
        <v>10167783</v>
      </c>
      <c r="F82" s="64">
        <v>97093</v>
      </c>
    </row>
    <row r="83" spans="1:6" ht="13.2">
      <c r="A83" s="4" t="s">
        <v>116</v>
      </c>
      <c r="B83" s="64">
        <v>-6056121</v>
      </c>
      <c r="C83" s="99">
        <v>-4096204</v>
      </c>
      <c r="D83" s="64">
        <v>-1959917</v>
      </c>
      <c r="E83" s="100">
        <v>-4203836</v>
      </c>
      <c r="F83" s="64">
        <v>-1852285</v>
      </c>
    </row>
    <row r="84" spans="1:6" ht="13.2">
      <c r="A84" s="4" t="s">
        <v>117</v>
      </c>
      <c r="B84" s="64">
        <v>35967382</v>
      </c>
      <c r="C84" s="99">
        <v>37567702</v>
      </c>
      <c r="D84" s="64">
        <v>-1600320</v>
      </c>
      <c r="E84" s="100">
        <v>44289210</v>
      </c>
      <c r="F84" s="64">
        <v>-8321828</v>
      </c>
    </row>
    <row r="85" spans="1:6" ht="13.2">
      <c r="A85" s="4" t="s">
        <v>118</v>
      </c>
      <c r="B85" s="64">
        <v>-25820926</v>
      </c>
      <c r="C85" s="99">
        <v>-24265857</v>
      </c>
      <c r="D85" s="64">
        <v>-1555069</v>
      </c>
      <c r="E85" s="100">
        <v>-23747693</v>
      </c>
      <c r="F85" s="64">
        <v>-2073233</v>
      </c>
    </row>
    <row r="86" spans="1:6" ht="27" customHeight="1">
      <c r="A86" s="32" t="s">
        <v>119</v>
      </c>
      <c r="B86" s="64">
        <v>14425962</v>
      </c>
      <c r="C86" s="99">
        <v>16113599</v>
      </c>
      <c r="D86" s="64">
        <v>-1687637</v>
      </c>
      <c r="E86" s="100">
        <v>17793664</v>
      </c>
      <c r="F86" s="64">
        <v>-3367702</v>
      </c>
    </row>
    <row r="87" spans="1:6" ht="13.2">
      <c r="A87" s="4" t="s">
        <v>120</v>
      </c>
      <c r="B87" s="64">
        <v>12312918</v>
      </c>
      <c r="C87" s="99">
        <v>14737047</v>
      </c>
      <c r="D87" s="64">
        <v>-2424129</v>
      </c>
      <c r="E87" s="100">
        <v>16915215</v>
      </c>
      <c r="F87" s="64">
        <v>-4602297</v>
      </c>
    </row>
    <row r="88" spans="1:6" ht="13.2">
      <c r="A88" s="4" t="s">
        <v>121</v>
      </c>
      <c r="B88" s="64">
        <v>30693343</v>
      </c>
      <c r="C88" s="99">
        <v>31523276</v>
      </c>
      <c r="D88" s="64">
        <v>-829933</v>
      </c>
      <c r="E88" s="100">
        <v>32049704</v>
      </c>
      <c r="F88" s="64">
        <v>-1356361</v>
      </c>
    </row>
    <row r="89" spans="1:6" ht="13.2">
      <c r="A89" s="4" t="s">
        <v>122</v>
      </c>
      <c r="B89" s="64">
        <v>2285651</v>
      </c>
      <c r="C89" s="99">
        <v>5175790</v>
      </c>
      <c r="D89" s="64">
        <v>-2890139</v>
      </c>
      <c r="E89" s="100">
        <v>5103360</v>
      </c>
      <c r="F89" s="64">
        <v>-2817709</v>
      </c>
    </row>
    <row r="90" spans="1:6" ht="13.2">
      <c r="A90" s="4" t="s">
        <v>123</v>
      </c>
      <c r="B90" s="64">
        <v>136795533</v>
      </c>
      <c r="C90" s="99">
        <v>137221443</v>
      </c>
      <c r="D90" s="64">
        <v>-425910</v>
      </c>
      <c r="E90" s="100">
        <v>141146970</v>
      </c>
      <c r="F90" s="64">
        <v>-4351437</v>
      </c>
    </row>
    <row r="91" spans="1:6" ht="13.2">
      <c r="A91" s="4" t="s">
        <v>124</v>
      </c>
      <c r="B91" s="64">
        <v>10555580</v>
      </c>
      <c r="C91" s="99">
        <v>7776266</v>
      </c>
      <c r="D91" s="64">
        <v>2779314</v>
      </c>
      <c r="E91" s="100">
        <v>7579260</v>
      </c>
      <c r="F91" s="64">
        <v>2976320</v>
      </c>
    </row>
    <row r="92" spans="1:6" ht="13.2">
      <c r="A92" s="4" t="s">
        <v>125</v>
      </c>
      <c r="B92" s="64">
        <v>10607426</v>
      </c>
      <c r="C92" s="99">
        <v>9351391</v>
      </c>
      <c r="D92" s="64">
        <v>1256035</v>
      </c>
      <c r="E92" s="100">
        <v>9383400</v>
      </c>
      <c r="F92" s="64">
        <v>1224026</v>
      </c>
    </row>
    <row r="93" spans="1:6" ht="13.2">
      <c r="A93" s="4" t="s">
        <v>126</v>
      </c>
      <c r="B93" s="64">
        <v>18466370</v>
      </c>
      <c r="C93" s="99">
        <v>16025392</v>
      </c>
      <c r="D93" s="64">
        <v>2440978</v>
      </c>
      <c r="E93" s="100">
        <v>19318238</v>
      </c>
      <c r="F93" s="64">
        <v>-851868</v>
      </c>
    </row>
    <row r="94" spans="1:6" ht="13.2">
      <c r="A94" s="4" t="s">
        <v>127</v>
      </c>
      <c r="B94" s="64">
        <v>-7988374</v>
      </c>
      <c r="C94" s="99">
        <v>-7810329</v>
      </c>
      <c r="D94" s="64">
        <v>-178045</v>
      </c>
      <c r="E94" s="100">
        <v>-8434008</v>
      </c>
      <c r="F94" s="64">
        <v>445634</v>
      </c>
    </row>
    <row r="95" spans="1:6" ht="13.2">
      <c r="A95" s="4" t="s">
        <v>128</v>
      </c>
      <c r="B95" s="64">
        <v>-2571731</v>
      </c>
      <c r="C95" s="99">
        <v>-2153191</v>
      </c>
      <c r="D95" s="64">
        <v>-418540</v>
      </c>
      <c r="E95" s="100">
        <v>-2296336</v>
      </c>
      <c r="F95" s="64">
        <v>-275395</v>
      </c>
    </row>
    <row r="96" spans="1:6" ht="13.2">
      <c r="A96" s="4" t="s">
        <v>129</v>
      </c>
      <c r="B96" s="64">
        <v>7110281</v>
      </c>
      <c r="C96" s="99">
        <v>5061959</v>
      </c>
      <c r="D96" s="64">
        <v>2048322</v>
      </c>
      <c r="E96" s="100">
        <v>4370309</v>
      </c>
      <c r="F96" s="64">
        <v>2739972</v>
      </c>
    </row>
    <row r="97" spans="1:6" ht="13.2">
      <c r="A97" s="4" t="s">
        <v>130</v>
      </c>
      <c r="B97" s="64">
        <v>41808263</v>
      </c>
      <c r="C97" s="99">
        <v>42172427</v>
      </c>
      <c r="D97" s="64">
        <v>-364164</v>
      </c>
      <c r="E97" s="100">
        <v>42027533</v>
      </c>
      <c r="F97" s="64">
        <v>-219270</v>
      </c>
    </row>
    <row r="98" spans="1:6" ht="27" customHeight="1">
      <c r="A98" s="32" t="s">
        <v>131</v>
      </c>
      <c r="B98" s="64">
        <v>-6672562</v>
      </c>
      <c r="C98" s="99">
        <v>-1769255</v>
      </c>
      <c r="D98" s="64">
        <v>-4903307</v>
      </c>
      <c r="E98" s="100">
        <v>-3419964</v>
      </c>
      <c r="F98" s="64">
        <v>-3252598</v>
      </c>
    </row>
    <row r="99" spans="1:6" ht="27" customHeight="1">
      <c r="A99" s="32" t="s">
        <v>132</v>
      </c>
      <c r="B99" s="64">
        <v>49189102</v>
      </c>
      <c r="C99" s="99">
        <v>43455823</v>
      </c>
      <c r="D99" s="64">
        <v>5733279</v>
      </c>
      <c r="E99" s="100">
        <v>43715433</v>
      </c>
      <c r="F99" s="64">
        <v>5473669</v>
      </c>
    </row>
    <row r="100" spans="1:6" ht="13.2">
      <c r="A100" s="4" t="s">
        <v>133</v>
      </c>
      <c r="B100" s="64">
        <v>26428186</v>
      </c>
      <c r="C100" s="99">
        <v>40581367</v>
      </c>
      <c r="D100" s="64">
        <v>-14153181</v>
      </c>
      <c r="E100" s="100">
        <v>42576820</v>
      </c>
      <c r="F100" s="64">
        <v>-16148634</v>
      </c>
    </row>
    <row r="101" spans="1:6" ht="13.2">
      <c r="A101" s="4" t="s">
        <v>134</v>
      </c>
      <c r="B101" s="64">
        <v>9130372</v>
      </c>
      <c r="C101" s="99">
        <v>11272466</v>
      </c>
      <c r="D101" s="64">
        <v>-2142094</v>
      </c>
      <c r="E101" s="100">
        <v>11454298</v>
      </c>
      <c r="F101" s="64">
        <v>-2323926</v>
      </c>
    </row>
    <row r="102" spans="1:6" ht="13.2">
      <c r="A102" s="4" t="s">
        <v>135</v>
      </c>
      <c r="B102" s="64">
        <v>-2415258</v>
      </c>
      <c r="C102" s="99">
        <v>291049</v>
      </c>
      <c r="D102" s="64">
        <v>-2706307</v>
      </c>
      <c r="E102" s="100">
        <v>993275</v>
      </c>
      <c r="F102" s="64">
        <v>-3408533</v>
      </c>
    </row>
    <row r="103" spans="1:6" ht="13.2">
      <c r="A103" s="4" t="s">
        <v>136</v>
      </c>
      <c r="B103" s="64">
        <v>180079</v>
      </c>
      <c r="C103" s="99">
        <v>-3013774</v>
      </c>
      <c r="D103" s="64">
        <v>3193853</v>
      </c>
      <c r="E103" s="100">
        <v>-2971536</v>
      </c>
      <c r="F103" s="64">
        <v>3151615</v>
      </c>
    </row>
    <row r="104" spans="1:6" ht="27" customHeight="1">
      <c r="A104" s="32" t="s">
        <v>137</v>
      </c>
      <c r="B104" s="64">
        <v>-21126621</v>
      </c>
      <c r="C104" s="99">
        <v>-18470176</v>
      </c>
      <c r="D104" s="64">
        <v>-2656445</v>
      </c>
      <c r="E104" s="100">
        <v>-20558764</v>
      </c>
      <c r="F104" s="64">
        <v>-567857</v>
      </c>
    </row>
    <row r="105" spans="1:6" ht="13.2">
      <c r="A105" s="4" t="s">
        <v>138</v>
      </c>
      <c r="B105" s="64">
        <v>-13690568</v>
      </c>
      <c r="C105" s="99">
        <v>-13889194</v>
      </c>
      <c r="D105" s="64">
        <v>198626</v>
      </c>
      <c r="E105" s="100">
        <v>-14171813</v>
      </c>
      <c r="F105" s="64">
        <v>481245</v>
      </c>
    </row>
    <row r="106" spans="1:6" ht="13.2">
      <c r="A106" s="4" t="s">
        <v>139</v>
      </c>
      <c r="B106" s="64">
        <v>-25305704</v>
      </c>
      <c r="C106" s="99">
        <v>-29066848</v>
      </c>
      <c r="D106" s="64">
        <v>3761144</v>
      </c>
      <c r="E106" s="100">
        <v>-31635121</v>
      </c>
      <c r="F106" s="64">
        <v>6329417</v>
      </c>
    </row>
    <row r="107" spans="1:6" ht="13.2">
      <c r="A107" s="4" t="s">
        <v>140</v>
      </c>
      <c r="B107" s="64">
        <v>-31555358</v>
      </c>
      <c r="C107" s="99">
        <v>-30013336</v>
      </c>
      <c r="D107" s="64">
        <v>-1542022</v>
      </c>
      <c r="E107" s="100">
        <v>-29317294</v>
      </c>
      <c r="F107" s="64">
        <v>-2238064</v>
      </c>
    </row>
    <row r="108" spans="1:6" ht="13.2">
      <c r="A108" s="4" t="s">
        <v>141</v>
      </c>
      <c r="B108" s="64">
        <v>57872280</v>
      </c>
      <c r="C108" s="99">
        <v>58397394</v>
      </c>
      <c r="D108" s="64">
        <v>-525114</v>
      </c>
      <c r="E108" s="100">
        <v>59150737</v>
      </c>
      <c r="F108" s="64">
        <v>-1278457</v>
      </c>
    </row>
    <row r="109" spans="1:6" ht="13.2">
      <c r="A109" s="4" t="s">
        <v>142</v>
      </c>
      <c r="B109" s="64">
        <v>-181341278</v>
      </c>
      <c r="C109" s="99">
        <v>-191639358</v>
      </c>
      <c r="D109" s="64">
        <v>10298080</v>
      </c>
      <c r="E109" s="100">
        <v>-191254463</v>
      </c>
      <c r="F109" s="64">
        <v>9913185</v>
      </c>
    </row>
    <row r="110" spans="1:6" ht="13.2">
      <c r="A110" s="4" t="s">
        <v>143</v>
      </c>
      <c r="B110" s="64">
        <v>51899032</v>
      </c>
      <c r="C110" s="99">
        <v>44183012</v>
      </c>
      <c r="D110" s="64">
        <v>7716020</v>
      </c>
      <c r="E110" s="100">
        <v>45085074</v>
      </c>
      <c r="F110" s="64">
        <v>6813958</v>
      </c>
    </row>
    <row r="111" spans="1:6" ht="13.2">
      <c r="A111" s="4" t="s">
        <v>144</v>
      </c>
      <c r="B111" s="64">
        <v>-16286740</v>
      </c>
      <c r="C111" s="99">
        <v>-9864626</v>
      </c>
      <c r="D111" s="64">
        <v>-6422114</v>
      </c>
      <c r="E111" s="100">
        <v>-13168593</v>
      </c>
      <c r="F111" s="64">
        <v>-3118147</v>
      </c>
    </row>
    <row r="112" spans="1:6" ht="13.2">
      <c r="A112" s="4" t="s">
        <v>145</v>
      </c>
      <c r="B112" s="64">
        <v>-16819931</v>
      </c>
      <c r="C112" s="99">
        <v>-15578986</v>
      </c>
      <c r="D112" s="64">
        <v>-1240945</v>
      </c>
      <c r="E112" s="100">
        <v>-16243712</v>
      </c>
      <c r="F112" s="64">
        <v>-576219</v>
      </c>
    </row>
    <row r="113" spans="1:6" ht="13.2">
      <c r="A113" s="4" t="s">
        <v>146</v>
      </c>
      <c r="B113" s="64">
        <v>-21605200</v>
      </c>
      <c r="C113" s="99">
        <v>-19700181</v>
      </c>
      <c r="D113" s="64">
        <v>-1905019</v>
      </c>
      <c r="E113" s="100">
        <v>-19779052</v>
      </c>
      <c r="F113" s="64">
        <v>-1826148</v>
      </c>
    </row>
    <row r="114" spans="1:6" ht="13.2">
      <c r="A114" s="4" t="s">
        <v>147</v>
      </c>
      <c r="B114" s="64">
        <v>105695</v>
      </c>
      <c r="C114" s="99">
        <v>-2757592</v>
      </c>
      <c r="D114" s="64">
        <v>2863287</v>
      </c>
      <c r="E114" s="100">
        <v>2033873</v>
      </c>
      <c r="F114" s="64">
        <v>-1928178</v>
      </c>
    </row>
    <row r="115" spans="1:6" ht="13.2">
      <c r="A115" s="4" t="s">
        <v>148</v>
      </c>
      <c r="B115" s="64">
        <v>61795975</v>
      </c>
      <c r="C115" s="99">
        <v>46255298</v>
      </c>
      <c r="D115" s="64">
        <v>15540677</v>
      </c>
      <c r="E115" s="100">
        <v>46029861</v>
      </c>
      <c r="F115" s="64">
        <v>15766114</v>
      </c>
    </row>
    <row r="116" spans="1:6" ht="13.2">
      <c r="A116" s="4" t="s">
        <v>149</v>
      </c>
      <c r="B116" s="64">
        <v>-42994735</v>
      </c>
      <c r="C116" s="99">
        <v>-39822742</v>
      </c>
      <c r="D116" s="64">
        <v>-3171993</v>
      </c>
      <c r="E116" s="100">
        <v>-41350125</v>
      </c>
      <c r="F116" s="64">
        <v>-1644610</v>
      </c>
    </row>
    <row r="117" spans="1:6" ht="13.2">
      <c r="A117" s="4" t="s">
        <v>150</v>
      </c>
      <c r="B117" s="64">
        <v>-9423460</v>
      </c>
      <c r="C117" s="99">
        <v>-7754371</v>
      </c>
      <c r="D117" s="64">
        <v>-1669089</v>
      </c>
      <c r="E117" s="100">
        <v>-10529419</v>
      </c>
      <c r="F117" s="64">
        <v>1105959</v>
      </c>
    </row>
    <row r="118" spans="1:6" ht="13.2">
      <c r="A118" s="4" t="s">
        <v>151</v>
      </c>
      <c r="B118" s="64">
        <v>-53251749</v>
      </c>
      <c r="C118" s="99">
        <v>-50993553</v>
      </c>
      <c r="D118" s="64">
        <v>-2258196</v>
      </c>
      <c r="E118" s="100">
        <v>-51439663</v>
      </c>
      <c r="F118" s="64">
        <v>-1812086</v>
      </c>
    </row>
    <row r="119" spans="1:6" ht="13.2">
      <c r="A119" s="4" t="s">
        <v>152</v>
      </c>
      <c r="B119" s="64">
        <v>-4480336</v>
      </c>
      <c r="C119" s="99">
        <v>-47986</v>
      </c>
      <c r="D119" s="64">
        <v>-4432350</v>
      </c>
      <c r="E119" s="100">
        <v>-1646087</v>
      </c>
      <c r="F119" s="64">
        <v>-2834249</v>
      </c>
    </row>
    <row r="120" spans="1:6" ht="13.2">
      <c r="A120" s="4" t="s">
        <v>153</v>
      </c>
      <c r="B120" s="64">
        <v>-154961915</v>
      </c>
      <c r="C120" s="99">
        <v>-129714490</v>
      </c>
      <c r="D120" s="64">
        <v>-25247425</v>
      </c>
      <c r="E120" s="100">
        <v>-157557539</v>
      </c>
      <c r="F120" s="64">
        <v>2595624</v>
      </c>
    </row>
    <row r="121" spans="1:6" ht="13.2">
      <c r="A121" s="4" t="s">
        <v>154</v>
      </c>
      <c r="B121" s="64">
        <v>-14299745</v>
      </c>
      <c r="C121" s="99">
        <v>-11550177</v>
      </c>
      <c r="D121" s="64">
        <v>-2749568</v>
      </c>
      <c r="E121" s="100">
        <v>-11861187</v>
      </c>
      <c r="F121" s="64">
        <v>-2438558</v>
      </c>
    </row>
    <row r="122" spans="1:6" ht="13.2">
      <c r="A122" s="4" t="s">
        <v>155</v>
      </c>
      <c r="B122" s="64">
        <v>-14313278</v>
      </c>
      <c r="C122" s="99">
        <v>-11986571</v>
      </c>
      <c r="D122" s="64">
        <v>-2326707</v>
      </c>
      <c r="E122" s="100">
        <v>-12397264</v>
      </c>
      <c r="F122" s="64">
        <v>-1916014</v>
      </c>
    </row>
    <row r="123" spans="1:6" ht="13.2">
      <c r="A123" s="4" t="s">
        <v>156</v>
      </c>
      <c r="B123" s="64">
        <v>-2595367</v>
      </c>
      <c r="C123" s="99">
        <v>-4078068</v>
      </c>
      <c r="D123" s="64">
        <v>1482701</v>
      </c>
      <c r="E123" s="100">
        <v>-2444913</v>
      </c>
      <c r="F123" s="64">
        <v>-150454</v>
      </c>
    </row>
    <row r="124" spans="1:6" ht="13.2">
      <c r="A124" s="4" t="s">
        <v>157</v>
      </c>
      <c r="B124" s="64">
        <v>-11521696</v>
      </c>
      <c r="C124" s="99">
        <v>-12512008</v>
      </c>
      <c r="D124" s="64">
        <v>990312</v>
      </c>
      <c r="E124" s="100">
        <v>-13217882</v>
      </c>
      <c r="F124" s="64">
        <v>1696186</v>
      </c>
    </row>
    <row r="125" spans="1:6" ht="13.2">
      <c r="A125" s="4" t="s">
        <v>158</v>
      </c>
      <c r="B125" s="64">
        <v>-28579435</v>
      </c>
      <c r="C125" s="99">
        <v>-27473883</v>
      </c>
      <c r="D125" s="64">
        <v>-1105552</v>
      </c>
      <c r="E125" s="100">
        <v>-28570504</v>
      </c>
      <c r="F125" s="64">
        <v>-8931</v>
      </c>
    </row>
    <row r="126" spans="1:6" ht="13.2">
      <c r="A126" s="4" t="s">
        <v>159</v>
      </c>
      <c r="B126" s="64">
        <v>-45856848</v>
      </c>
      <c r="C126" s="99">
        <v>-42399456</v>
      </c>
      <c r="D126" s="64">
        <v>-3457392</v>
      </c>
      <c r="E126" s="100">
        <v>-43573722</v>
      </c>
      <c r="F126" s="64">
        <v>-2283126</v>
      </c>
    </row>
    <row r="127" spans="1:6" ht="13.2">
      <c r="A127" s="4" t="s">
        <v>160</v>
      </c>
      <c r="B127" s="64">
        <v>3853418</v>
      </c>
      <c r="C127" s="99">
        <v>2476232</v>
      </c>
      <c r="D127" s="64">
        <v>1377186</v>
      </c>
      <c r="E127" s="100">
        <v>4010826</v>
      </c>
      <c r="F127" s="64">
        <v>-157408</v>
      </c>
    </row>
    <row r="128" spans="1:6" ht="13.2">
      <c r="A128" s="4" t="s">
        <v>161</v>
      </c>
      <c r="B128" s="64">
        <v>-34125404</v>
      </c>
      <c r="C128" s="99">
        <v>-28228874</v>
      </c>
      <c r="D128" s="64">
        <v>-5896530</v>
      </c>
      <c r="E128" s="100">
        <v>-28804484</v>
      </c>
      <c r="F128" s="64">
        <v>-5320920</v>
      </c>
    </row>
    <row r="129" spans="1:6" ht="13.2">
      <c r="A129" s="4" t="s">
        <v>162</v>
      </c>
      <c r="B129" s="64">
        <v>-6743676</v>
      </c>
      <c r="C129" s="99">
        <v>-12271851</v>
      </c>
      <c r="D129" s="64">
        <v>5528175</v>
      </c>
      <c r="E129" s="100">
        <v>-12390483</v>
      </c>
      <c r="F129" s="64">
        <v>5646807</v>
      </c>
    </row>
    <row r="130" spans="1:6" ht="13.2">
      <c r="A130" s="4" t="s">
        <v>163</v>
      </c>
      <c r="B130" s="64">
        <v>-21689667</v>
      </c>
      <c r="C130" s="99">
        <v>-24642588</v>
      </c>
      <c r="D130" s="64">
        <v>2952921</v>
      </c>
      <c r="E130" s="100">
        <v>-25193305</v>
      </c>
      <c r="F130" s="64">
        <v>3503638</v>
      </c>
    </row>
    <row r="131" spans="1:6" ht="13.2">
      <c r="A131" s="4" t="s">
        <v>164</v>
      </c>
      <c r="B131" s="64">
        <v>-88033694</v>
      </c>
      <c r="C131" s="99">
        <v>-81040539</v>
      </c>
      <c r="D131" s="64">
        <v>-6993155</v>
      </c>
      <c r="E131" s="100">
        <v>-81711631</v>
      </c>
      <c r="F131" s="64">
        <v>-6322063</v>
      </c>
    </row>
    <row r="132" spans="1:6" ht="13.2">
      <c r="A132" s="4" t="s">
        <v>165</v>
      </c>
      <c r="B132" s="64">
        <v>-15829881</v>
      </c>
      <c r="C132" s="99">
        <v>-11348731</v>
      </c>
      <c r="D132" s="64">
        <v>-4481150</v>
      </c>
      <c r="E132" s="100">
        <v>-11947028</v>
      </c>
      <c r="F132" s="64">
        <v>-3882853</v>
      </c>
    </row>
    <row r="133" spans="1:6" ht="13.2">
      <c r="A133" s="4" t="s">
        <v>166</v>
      </c>
      <c r="B133" s="64">
        <v>-17231966</v>
      </c>
      <c r="C133" s="99">
        <v>-18714818</v>
      </c>
      <c r="D133" s="64">
        <v>1482852</v>
      </c>
      <c r="E133" s="100">
        <v>-19195129</v>
      </c>
      <c r="F133" s="64">
        <v>1963163</v>
      </c>
    </row>
    <row r="134" spans="1:6" ht="13.2">
      <c r="A134" s="4" t="s">
        <v>167</v>
      </c>
      <c r="B134" s="64">
        <v>-15503950</v>
      </c>
      <c r="C134" s="99">
        <v>-21100361</v>
      </c>
      <c r="D134" s="64">
        <v>5596411</v>
      </c>
      <c r="E134" s="100">
        <v>-21369865</v>
      </c>
      <c r="F134" s="64">
        <v>5865915</v>
      </c>
    </row>
    <row r="135" spans="1:6" ht="13.2">
      <c r="A135" s="4" t="s">
        <v>168</v>
      </c>
      <c r="B135" s="64">
        <v>-10289206</v>
      </c>
      <c r="C135" s="99">
        <v>-10302664</v>
      </c>
      <c r="D135" s="64">
        <v>13458</v>
      </c>
      <c r="E135" s="100">
        <v>-10415303</v>
      </c>
      <c r="F135" s="64">
        <v>126097</v>
      </c>
    </row>
    <row r="136" spans="1:6" ht="13.2">
      <c r="A136" s="4" t="s">
        <v>169</v>
      </c>
      <c r="B136" s="64">
        <v>6688549</v>
      </c>
      <c r="C136" s="99">
        <v>3704764</v>
      </c>
      <c r="D136" s="64">
        <v>2983785</v>
      </c>
      <c r="E136" s="100">
        <v>4084046</v>
      </c>
      <c r="F136" s="64">
        <v>2604503</v>
      </c>
    </row>
    <row r="137" spans="1:6" ht="27" customHeight="1">
      <c r="A137" s="32" t="s">
        <v>170</v>
      </c>
      <c r="B137" s="64">
        <v>15639698</v>
      </c>
      <c r="C137" s="99">
        <v>9652875</v>
      </c>
      <c r="D137" s="64">
        <v>5986823</v>
      </c>
      <c r="E137" s="100">
        <v>9941560</v>
      </c>
      <c r="F137" s="64">
        <v>5698138</v>
      </c>
    </row>
    <row r="138" spans="1:6" ht="13.2">
      <c r="A138" s="4" t="s">
        <v>171</v>
      </c>
      <c r="B138" s="64">
        <v>4513268</v>
      </c>
      <c r="C138" s="99">
        <v>10679629</v>
      </c>
      <c r="D138" s="64">
        <v>-6166361</v>
      </c>
      <c r="E138" s="100">
        <v>11799131</v>
      </c>
      <c r="F138" s="64">
        <v>-7285863</v>
      </c>
    </row>
    <row r="139" spans="1:6" ht="13.2">
      <c r="A139" s="4" t="s">
        <v>172</v>
      </c>
      <c r="B139" s="64">
        <v>-11918372</v>
      </c>
      <c r="C139" s="99">
        <v>-16191183</v>
      </c>
      <c r="D139" s="64">
        <v>4272811</v>
      </c>
      <c r="E139" s="100">
        <v>-15906980</v>
      </c>
      <c r="F139" s="64">
        <v>3988608</v>
      </c>
    </row>
    <row r="140" spans="1:6" ht="13.2">
      <c r="A140" s="4" t="s">
        <v>173</v>
      </c>
      <c r="B140" s="64">
        <v>-27927896</v>
      </c>
      <c r="C140" s="99">
        <v>-28531516</v>
      </c>
      <c r="D140" s="64">
        <v>603620</v>
      </c>
      <c r="E140" s="100">
        <v>-28965168</v>
      </c>
      <c r="F140" s="64">
        <v>1037272</v>
      </c>
    </row>
    <row r="141" spans="1:6" ht="13.2">
      <c r="A141" s="4" t="s">
        <v>174</v>
      </c>
      <c r="B141" s="64">
        <v>-3214385</v>
      </c>
      <c r="C141" s="99">
        <v>-7683538</v>
      </c>
      <c r="D141" s="64">
        <v>4469153</v>
      </c>
      <c r="E141" s="100">
        <v>-7103010</v>
      </c>
      <c r="F141" s="64">
        <v>3888625</v>
      </c>
    </row>
    <row r="142" spans="1:6" ht="13.2">
      <c r="A142" s="4" t="s">
        <v>175</v>
      </c>
      <c r="B142" s="64">
        <v>-72917596</v>
      </c>
      <c r="C142" s="99">
        <v>-71225049</v>
      </c>
      <c r="D142" s="64">
        <v>-1692547</v>
      </c>
      <c r="E142" s="100">
        <v>-73444218</v>
      </c>
      <c r="F142" s="64">
        <v>526622</v>
      </c>
    </row>
    <row r="143" spans="1:6" ht="27" customHeight="1">
      <c r="A143" s="32" t="s">
        <v>176</v>
      </c>
      <c r="B143" s="64">
        <v>7257382</v>
      </c>
      <c r="C143" s="99">
        <v>4417473</v>
      </c>
      <c r="D143" s="64">
        <v>2839909</v>
      </c>
      <c r="E143" s="100">
        <v>20128398</v>
      </c>
      <c r="F143" s="64">
        <v>-12871016</v>
      </c>
    </row>
    <row r="144" spans="1:6" ht="13.2">
      <c r="A144" s="4" t="s">
        <v>177</v>
      </c>
      <c r="B144" s="64">
        <v>35743524</v>
      </c>
      <c r="C144" s="99">
        <v>34565496</v>
      </c>
      <c r="D144" s="64">
        <v>1178028</v>
      </c>
      <c r="E144" s="100">
        <v>35288125</v>
      </c>
      <c r="F144" s="64">
        <v>455399</v>
      </c>
    </row>
    <row r="145" spans="1:6" ht="13.2">
      <c r="A145" s="4" t="s">
        <v>178</v>
      </c>
      <c r="B145" s="64">
        <v>-5793817</v>
      </c>
      <c r="C145" s="99">
        <v>-5207951</v>
      </c>
      <c r="D145" s="64">
        <v>-585866</v>
      </c>
      <c r="E145" s="100">
        <v>-3859366</v>
      </c>
      <c r="F145" s="64">
        <v>-1934451</v>
      </c>
    </row>
    <row r="146" spans="1:6" ht="13.2">
      <c r="A146" s="4" t="s">
        <v>179</v>
      </c>
      <c r="B146" s="64">
        <v>-5138091</v>
      </c>
      <c r="C146" s="99">
        <v>-5778431</v>
      </c>
      <c r="D146" s="64">
        <v>640340</v>
      </c>
      <c r="E146" s="100">
        <v>-10058026</v>
      </c>
      <c r="F146" s="64">
        <v>4919935</v>
      </c>
    </row>
    <row r="147" spans="1:6" ht="13.2">
      <c r="A147" s="4" t="s">
        <v>180</v>
      </c>
      <c r="B147" s="64">
        <v>12893406</v>
      </c>
      <c r="C147" s="99">
        <v>21792370</v>
      </c>
      <c r="D147" s="64">
        <v>-8898964</v>
      </c>
      <c r="E147" s="100">
        <v>23437145</v>
      </c>
      <c r="F147" s="64">
        <v>-10543739</v>
      </c>
    </row>
    <row r="148" spans="1:6" ht="13.2">
      <c r="A148" s="4" t="s">
        <v>181</v>
      </c>
      <c r="B148" s="64">
        <v>5986747</v>
      </c>
      <c r="C148" s="99">
        <v>5251879</v>
      </c>
      <c r="D148" s="64">
        <v>734868</v>
      </c>
      <c r="E148" s="100">
        <v>5413857</v>
      </c>
      <c r="F148" s="64">
        <v>572890</v>
      </c>
    </row>
    <row r="149" spans="1:6" ht="13.2">
      <c r="A149" s="4" t="s">
        <v>182</v>
      </c>
      <c r="B149" s="64">
        <v>1521414</v>
      </c>
      <c r="C149" s="99">
        <v>317859</v>
      </c>
      <c r="D149" s="64">
        <v>1203555</v>
      </c>
      <c r="E149" s="100">
        <v>337356</v>
      </c>
      <c r="F149" s="64">
        <v>1184058</v>
      </c>
    </row>
    <row r="150" spans="1:6" ht="13.2">
      <c r="A150" s="4" t="s">
        <v>183</v>
      </c>
      <c r="B150" s="64">
        <v>10154244</v>
      </c>
      <c r="C150" s="99">
        <v>11316562</v>
      </c>
      <c r="D150" s="64">
        <v>-1162318</v>
      </c>
      <c r="E150" s="100">
        <v>11466000</v>
      </c>
      <c r="F150" s="64">
        <v>-1311756</v>
      </c>
    </row>
    <row r="151" spans="1:6" ht="13.2">
      <c r="A151" s="4" t="s">
        <v>184</v>
      </c>
      <c r="B151" s="64">
        <v>-5422523</v>
      </c>
      <c r="C151" s="99">
        <v>-5689135</v>
      </c>
      <c r="D151" s="64">
        <v>266612</v>
      </c>
      <c r="E151" s="100">
        <v>-6080725</v>
      </c>
      <c r="F151" s="64">
        <v>658202</v>
      </c>
    </row>
    <row r="152" spans="1:6" ht="13.2">
      <c r="A152" s="4" t="s">
        <v>185</v>
      </c>
      <c r="B152" s="64">
        <v>8004302</v>
      </c>
      <c r="C152" s="99">
        <v>6603922</v>
      </c>
      <c r="D152" s="64">
        <v>1400380</v>
      </c>
      <c r="E152" s="100">
        <v>6576289</v>
      </c>
      <c r="F152" s="64">
        <v>1428013</v>
      </c>
    </row>
    <row r="153" spans="1:6" ht="13.2">
      <c r="A153" s="4" t="s">
        <v>186</v>
      </c>
      <c r="B153" s="64">
        <v>3182788</v>
      </c>
      <c r="C153" s="99">
        <v>3504955</v>
      </c>
      <c r="D153" s="64">
        <v>-322167</v>
      </c>
      <c r="E153" s="100">
        <v>3347000</v>
      </c>
      <c r="F153" s="64">
        <v>-164212</v>
      </c>
    </row>
    <row r="154" spans="1:6" ht="13.2">
      <c r="A154" s="4" t="s">
        <v>187</v>
      </c>
      <c r="B154" s="64">
        <v>165572685</v>
      </c>
      <c r="C154" s="99">
        <v>87103792</v>
      </c>
      <c r="D154" s="64">
        <v>78468893</v>
      </c>
      <c r="E154" s="100">
        <v>93094755</v>
      </c>
      <c r="F154" s="64">
        <v>72477930</v>
      </c>
    </row>
    <row r="155" spans="1:6" ht="13.2">
      <c r="A155" s="4" t="s">
        <v>188</v>
      </c>
      <c r="B155" s="64">
        <v>2491506</v>
      </c>
      <c r="C155" s="99">
        <v>-470027</v>
      </c>
      <c r="D155" s="64">
        <v>2961533</v>
      </c>
      <c r="E155" s="100">
        <v>-732517</v>
      </c>
      <c r="F155" s="64">
        <v>3224023</v>
      </c>
    </row>
    <row r="156" spans="1:6" ht="13.2">
      <c r="A156" s="4" t="s">
        <v>189</v>
      </c>
      <c r="B156" s="64">
        <v>-9491264</v>
      </c>
      <c r="C156" s="99">
        <v>-4679421</v>
      </c>
      <c r="D156" s="64">
        <v>-4811843</v>
      </c>
      <c r="E156" s="100">
        <v>-5218109</v>
      </c>
      <c r="F156" s="64">
        <v>-4273155</v>
      </c>
    </row>
    <row r="157" spans="1:6" ht="13.2">
      <c r="A157" s="4" t="s">
        <v>190</v>
      </c>
      <c r="B157" s="64">
        <v>-888049</v>
      </c>
      <c r="C157" s="99">
        <v>-1216335</v>
      </c>
      <c r="D157" s="64">
        <v>328286</v>
      </c>
      <c r="E157" s="100">
        <v>-1241847</v>
      </c>
      <c r="F157" s="64">
        <v>353798</v>
      </c>
    </row>
    <row r="158" spans="1:6" ht="13.2">
      <c r="A158" s="4" t="s">
        <v>191</v>
      </c>
      <c r="B158" s="64">
        <v>4294733</v>
      </c>
      <c r="C158" s="99">
        <v>1185005</v>
      </c>
      <c r="D158" s="64">
        <v>3109728</v>
      </c>
      <c r="E158" s="100">
        <v>622785</v>
      </c>
      <c r="F158" s="64">
        <v>3671948</v>
      </c>
    </row>
    <row r="159" spans="1:6" ht="13.2">
      <c r="A159" s="4" t="s">
        <v>192</v>
      </c>
      <c r="B159" s="64">
        <v>-10487915</v>
      </c>
      <c r="C159" s="99">
        <v>-9595352</v>
      </c>
      <c r="D159" s="64">
        <v>-892563</v>
      </c>
      <c r="E159" s="100">
        <v>-10172763</v>
      </c>
      <c r="F159" s="64">
        <v>-315152</v>
      </c>
    </row>
    <row r="160" spans="1:6" ht="13.2">
      <c r="A160" s="4" t="s">
        <v>193</v>
      </c>
      <c r="B160" s="64">
        <v>7238822</v>
      </c>
      <c r="C160" s="99">
        <v>7220476</v>
      </c>
      <c r="D160" s="64">
        <v>18346</v>
      </c>
      <c r="E160" s="100">
        <v>6954130</v>
      </c>
      <c r="F160" s="64">
        <v>284692</v>
      </c>
    </row>
    <row r="161" spans="1:6" ht="13.2">
      <c r="A161" s="4" t="s">
        <v>194</v>
      </c>
      <c r="B161" s="64">
        <v>-19640161</v>
      </c>
      <c r="C161" s="99">
        <v>-14295210</v>
      </c>
      <c r="D161" s="64">
        <v>-5344951</v>
      </c>
      <c r="E161" s="100">
        <v>-14461472</v>
      </c>
      <c r="F161" s="64">
        <v>-5178689</v>
      </c>
    </row>
    <row r="162" spans="1:6" ht="13.2">
      <c r="A162" s="4" t="s">
        <v>195</v>
      </c>
      <c r="B162" s="64">
        <v>17129349</v>
      </c>
      <c r="C162" s="99">
        <v>16599088</v>
      </c>
      <c r="D162" s="64">
        <v>530261</v>
      </c>
      <c r="E162" s="100">
        <v>16165537</v>
      </c>
      <c r="F162" s="64">
        <v>963812</v>
      </c>
    </row>
    <row r="163" spans="1:6" ht="13.2">
      <c r="A163" s="4" t="s">
        <v>196</v>
      </c>
      <c r="B163" s="64">
        <v>-1773805</v>
      </c>
      <c r="C163" s="99">
        <v>-531173</v>
      </c>
      <c r="D163" s="64">
        <v>-1242632</v>
      </c>
      <c r="E163" s="100">
        <v>-865089</v>
      </c>
      <c r="F163" s="64">
        <v>-908716</v>
      </c>
    </row>
    <row r="164" spans="1:6" ht="13.2">
      <c r="A164" s="4" t="s">
        <v>197</v>
      </c>
      <c r="B164" s="64">
        <v>14865785</v>
      </c>
      <c r="C164" s="99">
        <v>16061227</v>
      </c>
      <c r="D164" s="64">
        <v>-1195442</v>
      </c>
      <c r="E164" s="100">
        <v>16411580</v>
      </c>
      <c r="F164" s="64">
        <v>-1545795</v>
      </c>
    </row>
    <row r="165" spans="1:6" ht="13.2">
      <c r="A165" s="4" t="s">
        <v>198</v>
      </c>
      <c r="B165" s="64">
        <v>15744709</v>
      </c>
      <c r="C165" s="99">
        <v>17067291</v>
      </c>
      <c r="D165" s="64">
        <v>-1322582</v>
      </c>
      <c r="E165" s="100">
        <v>16833573</v>
      </c>
      <c r="F165" s="64">
        <v>-1088864</v>
      </c>
    </row>
    <row r="166" spans="1:6" ht="13.2">
      <c r="A166" s="4" t="s">
        <v>199</v>
      </c>
      <c r="B166" s="64">
        <v>31389434</v>
      </c>
      <c r="C166" s="99">
        <v>26662994</v>
      </c>
      <c r="D166" s="64">
        <v>4726440</v>
      </c>
      <c r="E166" s="100">
        <v>25639658</v>
      </c>
      <c r="F166" s="64">
        <v>5749776</v>
      </c>
    </row>
    <row r="167" spans="1:6" ht="13.2">
      <c r="A167" s="4" t="s">
        <v>200</v>
      </c>
      <c r="B167" s="64">
        <v>25956553</v>
      </c>
      <c r="C167" s="99">
        <v>22888502</v>
      </c>
      <c r="D167" s="64">
        <v>3068051</v>
      </c>
      <c r="E167" s="100">
        <v>23872295</v>
      </c>
      <c r="F167" s="64">
        <v>2084258</v>
      </c>
    </row>
    <row r="168" spans="1:6" ht="13.2">
      <c r="A168" s="4" t="s">
        <v>201</v>
      </c>
      <c r="B168" s="64">
        <v>1875849</v>
      </c>
      <c r="C168" s="99">
        <v>1020363</v>
      </c>
      <c r="D168" s="64">
        <v>855486</v>
      </c>
      <c r="E168" s="100">
        <v>414528</v>
      </c>
      <c r="F168" s="64">
        <v>1461321</v>
      </c>
    </row>
    <row r="169" spans="1:6" ht="13.2">
      <c r="A169" s="4" t="s">
        <v>202</v>
      </c>
      <c r="B169" s="64">
        <v>19028180</v>
      </c>
      <c r="C169" s="99">
        <v>26496002</v>
      </c>
      <c r="D169" s="64">
        <v>-7467822</v>
      </c>
      <c r="E169" s="100">
        <v>35878274</v>
      </c>
      <c r="F169" s="64">
        <v>-16850094</v>
      </c>
    </row>
    <row r="170" spans="1:6" ht="13.2">
      <c r="A170" s="4" t="s">
        <v>203</v>
      </c>
      <c r="B170" s="64">
        <v>-1731167</v>
      </c>
      <c r="C170" s="99">
        <v>-4103643</v>
      </c>
      <c r="D170" s="64">
        <v>2372476</v>
      </c>
      <c r="E170" s="100">
        <v>-5045649</v>
      </c>
      <c r="F170" s="64">
        <v>3314482</v>
      </c>
    </row>
    <row r="171" spans="1:6" ht="13.2">
      <c r="A171" s="4" t="s">
        <v>204</v>
      </c>
      <c r="B171" s="64">
        <v>14667487</v>
      </c>
      <c r="C171" s="99">
        <v>11020426</v>
      </c>
      <c r="D171" s="64">
        <v>3647061</v>
      </c>
      <c r="E171" s="100">
        <v>11273791</v>
      </c>
      <c r="F171" s="64">
        <v>3393696</v>
      </c>
    </row>
    <row r="172" spans="1:6" ht="13.2">
      <c r="A172" s="4" t="s">
        <v>205</v>
      </c>
      <c r="B172" s="64">
        <v>-6815304</v>
      </c>
      <c r="C172" s="99">
        <v>-8005424</v>
      </c>
      <c r="D172" s="64">
        <v>1190120</v>
      </c>
      <c r="E172" s="100">
        <v>-9115316</v>
      </c>
      <c r="F172" s="64">
        <v>2300012</v>
      </c>
    </row>
    <row r="173" spans="1:6" ht="13.2">
      <c r="A173" s="4" t="s">
        <v>206</v>
      </c>
      <c r="B173" s="64">
        <v>42522637</v>
      </c>
      <c r="C173" s="99">
        <v>37587777</v>
      </c>
      <c r="D173" s="64">
        <v>4934860</v>
      </c>
      <c r="E173" s="100">
        <v>37958696</v>
      </c>
      <c r="F173" s="64">
        <v>4563941</v>
      </c>
    </row>
    <row r="174" spans="1:6" ht="13.2">
      <c r="A174" s="4" t="s">
        <v>207</v>
      </c>
      <c r="B174" s="64">
        <v>-8886570</v>
      </c>
      <c r="C174" s="99">
        <v>-3595711</v>
      </c>
      <c r="D174" s="64">
        <v>-5290859</v>
      </c>
      <c r="E174" s="100">
        <v>-2873740</v>
      </c>
      <c r="F174" s="64">
        <v>-6012830</v>
      </c>
    </row>
    <row r="175" spans="1:6" ht="13.2">
      <c r="A175" s="4" t="s">
        <v>208</v>
      </c>
      <c r="B175" s="64">
        <v>2243280</v>
      </c>
      <c r="C175" s="99">
        <v>1409034</v>
      </c>
      <c r="D175" s="64">
        <v>834246</v>
      </c>
      <c r="E175" s="100">
        <v>921921</v>
      </c>
      <c r="F175" s="64">
        <v>1321359</v>
      </c>
    </row>
    <row r="176" spans="1:6" ht="13.2">
      <c r="A176" s="4" t="s">
        <v>209</v>
      </c>
      <c r="B176" s="64">
        <v>-8380652</v>
      </c>
      <c r="C176" s="99">
        <v>-8812102</v>
      </c>
      <c r="D176" s="64">
        <v>431450</v>
      </c>
      <c r="E176" s="100">
        <v>-8784966</v>
      </c>
      <c r="F176" s="64">
        <v>404314</v>
      </c>
    </row>
    <row r="177" spans="1:6" ht="13.2">
      <c r="A177" s="4" t="s">
        <v>210</v>
      </c>
      <c r="B177" s="64">
        <v>-3022561</v>
      </c>
      <c r="C177" s="99">
        <v>1085836</v>
      </c>
      <c r="D177" s="64">
        <v>-4108397</v>
      </c>
      <c r="E177" s="100">
        <v>4696201</v>
      </c>
      <c r="F177" s="64">
        <v>-7718762</v>
      </c>
    </row>
    <row r="178" spans="1:6" ht="13.2">
      <c r="A178" s="4" t="s">
        <v>211</v>
      </c>
      <c r="B178" s="64">
        <v>-5854792</v>
      </c>
      <c r="C178" s="99">
        <v>-7453295</v>
      </c>
      <c r="D178" s="64">
        <v>1598503</v>
      </c>
      <c r="E178" s="100">
        <v>-7628698</v>
      </c>
      <c r="F178" s="64">
        <v>1773906</v>
      </c>
    </row>
    <row r="179" spans="1:6" ht="13.2">
      <c r="A179" s="4" t="s">
        <v>212</v>
      </c>
      <c r="B179" s="64">
        <v>1040888</v>
      </c>
      <c r="C179" s="99">
        <v>2555612</v>
      </c>
      <c r="D179" s="64">
        <v>-1514724</v>
      </c>
      <c r="E179" s="100">
        <v>2627255</v>
      </c>
      <c r="F179" s="64">
        <v>-1586367</v>
      </c>
    </row>
    <row r="180" spans="1:6" ht="13.2">
      <c r="A180" s="4" t="s">
        <v>213</v>
      </c>
      <c r="B180" s="64">
        <v>-1826246</v>
      </c>
      <c r="C180" s="99">
        <v>-1021303</v>
      </c>
      <c r="D180" s="64">
        <v>-804943</v>
      </c>
      <c r="E180" s="100">
        <v>-2860397</v>
      </c>
      <c r="F180" s="64">
        <v>1034151</v>
      </c>
    </row>
    <row r="181" spans="1:6" ht="13.2">
      <c r="A181" s="4" t="s">
        <v>214</v>
      </c>
      <c r="B181" s="64">
        <v>2739</v>
      </c>
      <c r="C181" s="99">
        <v>833885</v>
      </c>
      <c r="D181" s="64">
        <v>-831146</v>
      </c>
      <c r="E181" s="100">
        <v>983769</v>
      </c>
      <c r="F181" s="64">
        <v>-981030</v>
      </c>
    </row>
    <row r="182" spans="1:6" ht="13.2">
      <c r="A182" s="4" t="s">
        <v>215</v>
      </c>
      <c r="B182" s="64">
        <v>8816490</v>
      </c>
      <c r="C182" s="99">
        <v>7287084</v>
      </c>
      <c r="D182" s="64">
        <v>1529406</v>
      </c>
      <c r="E182" s="100">
        <v>4097377</v>
      </c>
      <c r="F182" s="64">
        <v>4719113</v>
      </c>
    </row>
    <row r="183" spans="1:6" ht="13.2">
      <c r="A183" s="4" t="s">
        <v>216</v>
      </c>
      <c r="B183" s="64">
        <v>4316517</v>
      </c>
      <c r="C183" s="99">
        <v>5477220</v>
      </c>
      <c r="D183" s="64">
        <v>-1160703</v>
      </c>
      <c r="E183" s="100">
        <v>4077804</v>
      </c>
      <c r="F183" s="64">
        <v>238713</v>
      </c>
    </row>
    <row r="184" spans="1:6" ht="13.2">
      <c r="A184" s="4" t="s">
        <v>217</v>
      </c>
      <c r="B184" s="64">
        <v>25382278</v>
      </c>
      <c r="C184" s="99">
        <v>22180644</v>
      </c>
      <c r="D184" s="64">
        <v>3201634</v>
      </c>
      <c r="E184" s="100">
        <v>24193756</v>
      </c>
      <c r="F184" s="64">
        <v>1188522</v>
      </c>
    </row>
    <row r="185" spans="1:6" ht="13.2">
      <c r="A185" s="4" t="s">
        <v>218</v>
      </c>
      <c r="B185" s="64">
        <v>57742916</v>
      </c>
      <c r="C185" s="99">
        <v>51601611</v>
      </c>
      <c r="D185" s="64">
        <v>6141305</v>
      </c>
      <c r="E185" s="100">
        <v>52809558</v>
      </c>
      <c r="F185" s="64">
        <v>4933358</v>
      </c>
    </row>
    <row r="186" spans="1:6" ht="13.2">
      <c r="A186" s="4" t="s">
        <v>219</v>
      </c>
      <c r="B186" s="64">
        <v>17725573</v>
      </c>
      <c r="C186" s="99">
        <v>17549389</v>
      </c>
      <c r="D186" s="64">
        <v>176184</v>
      </c>
      <c r="E186" s="100">
        <v>17693348</v>
      </c>
      <c r="F186" s="64">
        <v>32225</v>
      </c>
    </row>
    <row r="187" spans="1:6" ht="13.2">
      <c r="A187" s="4" t="s">
        <v>220</v>
      </c>
      <c r="B187" s="64">
        <v>-1653310</v>
      </c>
      <c r="C187" s="99">
        <v>-387633</v>
      </c>
      <c r="D187" s="64">
        <v>-1265677</v>
      </c>
      <c r="E187" s="100">
        <v>-776907</v>
      </c>
      <c r="F187" s="64">
        <v>-876403</v>
      </c>
    </row>
    <row r="188" spans="1:6" ht="13.2">
      <c r="A188" s="4" t="s">
        <v>221</v>
      </c>
      <c r="B188" s="64">
        <v>-3611896</v>
      </c>
      <c r="C188" s="99">
        <v>-2471768</v>
      </c>
      <c r="D188" s="64">
        <v>-1140128</v>
      </c>
      <c r="E188" s="100">
        <v>-2768889</v>
      </c>
      <c r="F188" s="64">
        <v>-843007</v>
      </c>
    </row>
    <row r="189" spans="1:6" ht="13.2">
      <c r="A189" s="4" t="s">
        <v>222</v>
      </c>
      <c r="B189" s="64">
        <v>43486180</v>
      </c>
      <c r="C189" s="99">
        <v>40742894</v>
      </c>
      <c r="D189" s="64">
        <v>2743286</v>
      </c>
      <c r="E189" s="100">
        <v>41641341</v>
      </c>
      <c r="F189" s="64">
        <v>1844839</v>
      </c>
    </row>
    <row r="190" spans="1:6" ht="13.2">
      <c r="A190" s="4" t="s">
        <v>223</v>
      </c>
      <c r="B190" s="64">
        <v>26814390</v>
      </c>
      <c r="C190" s="99">
        <v>26715781</v>
      </c>
      <c r="D190" s="64">
        <v>98609</v>
      </c>
      <c r="E190" s="100">
        <v>27758887</v>
      </c>
      <c r="F190" s="64">
        <v>-944497</v>
      </c>
    </row>
    <row r="191" spans="1:6" ht="13.2">
      <c r="A191" s="4" t="s">
        <v>224</v>
      </c>
      <c r="B191" s="64">
        <v>5024722</v>
      </c>
      <c r="C191" s="99">
        <v>5745194</v>
      </c>
      <c r="D191" s="64">
        <v>-720472</v>
      </c>
      <c r="E191" s="100">
        <v>5500271</v>
      </c>
      <c r="F191" s="64">
        <v>-475549</v>
      </c>
    </row>
    <row r="192" spans="1:6" ht="27" customHeight="1">
      <c r="A192" s="32" t="s">
        <v>225</v>
      </c>
      <c r="B192" s="64">
        <v>-1643874</v>
      </c>
      <c r="C192" s="99">
        <v>-7468634</v>
      </c>
      <c r="D192" s="64">
        <v>5824760</v>
      </c>
      <c r="E192" s="100">
        <v>-8421939</v>
      </c>
      <c r="F192" s="64">
        <v>6778065</v>
      </c>
    </row>
    <row r="193" spans="1:6" ht="13.2">
      <c r="A193" s="4" t="s">
        <v>226</v>
      </c>
      <c r="B193" s="64">
        <v>-6189838</v>
      </c>
      <c r="C193" s="99">
        <v>-6141855</v>
      </c>
      <c r="D193" s="64">
        <v>-47983</v>
      </c>
      <c r="E193" s="100">
        <v>-6322724</v>
      </c>
      <c r="F193" s="64">
        <v>132886</v>
      </c>
    </row>
    <row r="194" spans="1:6" ht="13.2">
      <c r="A194" s="4" t="s">
        <v>227</v>
      </c>
      <c r="B194" s="64">
        <v>2021207</v>
      </c>
      <c r="C194" s="99">
        <v>1727743</v>
      </c>
      <c r="D194" s="64">
        <v>293464</v>
      </c>
      <c r="E194" s="100">
        <v>1200147</v>
      </c>
      <c r="F194" s="64">
        <v>821060</v>
      </c>
    </row>
    <row r="195" spans="1:6" ht="13.2">
      <c r="A195" s="4" t="s">
        <v>228</v>
      </c>
      <c r="B195" s="64">
        <v>2958018</v>
      </c>
      <c r="C195" s="99">
        <v>6250776</v>
      </c>
      <c r="D195" s="64">
        <v>-3292758</v>
      </c>
      <c r="E195" s="100">
        <v>4863432</v>
      </c>
      <c r="F195" s="64">
        <v>-1905414</v>
      </c>
    </row>
    <row r="196" spans="1:6" ht="13.2">
      <c r="A196" s="4" t="s">
        <v>229</v>
      </c>
      <c r="B196" s="64">
        <v>412498</v>
      </c>
      <c r="C196" s="99">
        <v>332224</v>
      </c>
      <c r="D196" s="64">
        <v>80274</v>
      </c>
      <c r="E196" s="100">
        <v>-271178</v>
      </c>
      <c r="F196" s="64">
        <v>683676</v>
      </c>
    </row>
    <row r="197" spans="1:6" ht="13.2">
      <c r="A197" s="4" t="s">
        <v>230</v>
      </c>
      <c r="B197" s="64">
        <v>3679879</v>
      </c>
      <c r="C197" s="101">
        <v>6282997</v>
      </c>
      <c r="D197" s="102">
        <v>-2603118</v>
      </c>
      <c r="E197" s="103">
        <v>4780956</v>
      </c>
      <c r="F197" s="102">
        <v>-1101077</v>
      </c>
    </row>
    <row r="198" spans="1:6" ht="13.2">
      <c r="A198" s="4" t="s">
        <v>231</v>
      </c>
      <c r="B198" s="64">
        <v>-266063</v>
      </c>
      <c r="C198" s="99">
        <v>-1018093</v>
      </c>
      <c r="D198" s="64">
        <v>752030</v>
      </c>
      <c r="E198" s="100">
        <v>-1294586</v>
      </c>
      <c r="F198" s="64">
        <v>1028523</v>
      </c>
    </row>
    <row r="199" spans="1:6" ht="13.2">
      <c r="A199" s="4" t="s">
        <v>232</v>
      </c>
      <c r="B199" s="64">
        <v>-50033439</v>
      </c>
      <c r="C199" s="99">
        <v>-49797038</v>
      </c>
      <c r="D199" s="64">
        <v>-236401</v>
      </c>
      <c r="E199" s="100">
        <v>-50455842</v>
      </c>
      <c r="F199" s="64">
        <v>422403</v>
      </c>
    </row>
    <row r="200" spans="1:6" ht="13.2">
      <c r="A200" s="4" t="s">
        <v>233</v>
      </c>
      <c r="B200" s="64">
        <v>-5873129</v>
      </c>
      <c r="C200" s="99">
        <v>-4682463</v>
      </c>
      <c r="D200" s="64">
        <v>-1190666</v>
      </c>
      <c r="E200" s="100">
        <v>-4566249</v>
      </c>
      <c r="F200" s="64">
        <v>-1306880</v>
      </c>
    </row>
    <row r="201" spans="1:6" ht="13.2">
      <c r="A201" s="4" t="s">
        <v>234</v>
      </c>
      <c r="B201" s="64">
        <v>-6809510</v>
      </c>
      <c r="C201" s="99">
        <v>-15362932</v>
      </c>
      <c r="D201" s="64">
        <v>8553422</v>
      </c>
      <c r="E201" s="100">
        <v>-16110258</v>
      </c>
      <c r="F201" s="64">
        <v>9300748</v>
      </c>
    </row>
    <row r="202" spans="1:6" ht="13.2">
      <c r="A202" s="4" t="s">
        <v>235</v>
      </c>
      <c r="B202" s="64">
        <v>1733938</v>
      </c>
      <c r="C202" s="99">
        <v>798647</v>
      </c>
      <c r="D202" s="64">
        <v>935291</v>
      </c>
      <c r="E202" s="100">
        <v>595794</v>
      </c>
      <c r="F202" s="64">
        <v>1138144</v>
      </c>
    </row>
    <row r="203" spans="1:6" ht="13.2">
      <c r="A203" s="4" t="s">
        <v>236</v>
      </c>
      <c r="B203" s="64">
        <v>-3011114</v>
      </c>
      <c r="C203" s="99">
        <v>-2395510</v>
      </c>
      <c r="D203" s="64">
        <v>-615604</v>
      </c>
      <c r="E203" s="100">
        <v>-3674975</v>
      </c>
      <c r="F203" s="64">
        <v>663861</v>
      </c>
    </row>
    <row r="204" spans="1:6" ht="13.2">
      <c r="A204" s="4" t="s">
        <v>237</v>
      </c>
      <c r="B204" s="64">
        <v>6000273</v>
      </c>
      <c r="C204" s="99">
        <v>5949527</v>
      </c>
      <c r="D204" s="64">
        <v>50746</v>
      </c>
      <c r="E204" s="100">
        <v>6160979</v>
      </c>
      <c r="F204" s="64">
        <v>-160706</v>
      </c>
    </row>
    <row r="205" spans="1:6" ht="13.2">
      <c r="A205" s="4" t="s">
        <v>238</v>
      </c>
      <c r="B205" s="64">
        <v>5706955</v>
      </c>
      <c r="C205" s="99">
        <v>3845796</v>
      </c>
      <c r="D205" s="64">
        <v>1861159</v>
      </c>
      <c r="E205" s="100">
        <v>3274655</v>
      </c>
      <c r="F205" s="64">
        <v>2432300</v>
      </c>
    </row>
    <row r="206" spans="1:6" ht="13.2">
      <c r="A206" s="4" t="s">
        <v>239</v>
      </c>
      <c r="B206" s="64">
        <v>14348667</v>
      </c>
      <c r="C206" s="99">
        <v>12739031</v>
      </c>
      <c r="D206" s="64">
        <v>1609636</v>
      </c>
      <c r="E206" s="100">
        <v>12114175</v>
      </c>
      <c r="F206" s="64">
        <v>2234492</v>
      </c>
    </row>
    <row r="207" spans="1:6" ht="13.2">
      <c r="A207" s="4" t="s">
        <v>240</v>
      </c>
      <c r="B207" s="64">
        <v>-7363316</v>
      </c>
      <c r="C207" s="99">
        <v>-3634909</v>
      </c>
      <c r="D207" s="64">
        <v>-3728407</v>
      </c>
      <c r="E207" s="100">
        <v>-3859603</v>
      </c>
      <c r="F207" s="64">
        <v>-3503713</v>
      </c>
    </row>
    <row r="208" spans="1:6" ht="27" customHeight="1">
      <c r="A208" s="32" t="s">
        <v>241</v>
      </c>
      <c r="B208" s="64">
        <v>2427734</v>
      </c>
      <c r="C208" s="99">
        <v>11030822</v>
      </c>
      <c r="D208" s="64">
        <v>-8603088</v>
      </c>
      <c r="E208" s="100">
        <v>9918737</v>
      </c>
      <c r="F208" s="64">
        <v>-7491003</v>
      </c>
    </row>
    <row r="209" spans="1:6" ht="13.2">
      <c r="A209" s="4" t="s">
        <v>242</v>
      </c>
      <c r="B209" s="64">
        <v>-400765</v>
      </c>
      <c r="C209" s="99">
        <v>-990944</v>
      </c>
      <c r="D209" s="64">
        <v>590179</v>
      </c>
      <c r="E209" s="100">
        <v>-1176793</v>
      </c>
      <c r="F209" s="64">
        <v>776028</v>
      </c>
    </row>
    <row r="210" spans="1:6" ht="13.2">
      <c r="A210" s="4" t="s">
        <v>243</v>
      </c>
      <c r="B210" s="64">
        <v>-6545367</v>
      </c>
      <c r="C210" s="99">
        <v>-6025165</v>
      </c>
      <c r="D210" s="64">
        <v>-520202</v>
      </c>
      <c r="E210" s="100">
        <v>-8095183</v>
      </c>
      <c r="F210" s="64">
        <v>1549816</v>
      </c>
    </row>
    <row r="211" spans="1:6" ht="13.2">
      <c r="A211" s="4" t="s">
        <v>244</v>
      </c>
      <c r="B211" s="64">
        <v>-518065</v>
      </c>
      <c r="C211" s="99">
        <v>255888</v>
      </c>
      <c r="D211" s="64">
        <v>-773953</v>
      </c>
      <c r="E211" s="100">
        <v>513655</v>
      </c>
      <c r="F211" s="64">
        <v>-1031720</v>
      </c>
    </row>
    <row r="212" spans="1:6" ht="13.2">
      <c r="A212" s="4" t="s">
        <v>245</v>
      </c>
      <c r="B212" s="64">
        <v>-11487420</v>
      </c>
      <c r="C212" s="99">
        <v>-9220180</v>
      </c>
      <c r="D212" s="64">
        <v>-2267240</v>
      </c>
      <c r="E212" s="100">
        <v>-9824415</v>
      </c>
      <c r="F212" s="64">
        <v>-1663005</v>
      </c>
    </row>
    <row r="213" spans="1:6" ht="13.2">
      <c r="A213" s="4" t="s">
        <v>246</v>
      </c>
      <c r="B213" s="64">
        <v>19190873</v>
      </c>
      <c r="C213" s="99">
        <v>14278654</v>
      </c>
      <c r="D213" s="64">
        <v>4912219</v>
      </c>
      <c r="E213" s="100">
        <v>14107675</v>
      </c>
      <c r="F213" s="64">
        <v>5083198</v>
      </c>
    </row>
    <row r="214" spans="1:6" ht="13.2">
      <c r="A214" s="4" t="s">
        <v>247</v>
      </c>
      <c r="B214" s="64">
        <v>4755888</v>
      </c>
      <c r="C214" s="99">
        <v>4138946</v>
      </c>
      <c r="D214" s="64">
        <v>616942</v>
      </c>
      <c r="E214" s="100">
        <v>4065805</v>
      </c>
      <c r="F214" s="64">
        <v>690083</v>
      </c>
    </row>
    <row r="215" spans="1:6" ht="13.2">
      <c r="A215" s="4" t="s">
        <v>248</v>
      </c>
      <c r="B215" s="64">
        <v>2488939</v>
      </c>
      <c r="C215" s="99">
        <v>1589617</v>
      </c>
      <c r="D215" s="64">
        <v>899322</v>
      </c>
      <c r="E215" s="100">
        <v>1961470</v>
      </c>
      <c r="F215" s="64">
        <v>527469</v>
      </c>
    </row>
    <row r="216" spans="1:6" ht="13.2">
      <c r="A216" s="4" t="s">
        <v>249</v>
      </c>
      <c r="B216" s="64">
        <v>38354116</v>
      </c>
      <c r="C216" s="99">
        <v>30144198</v>
      </c>
      <c r="D216" s="64">
        <v>8209918</v>
      </c>
      <c r="E216" s="100">
        <v>30986543</v>
      </c>
      <c r="F216" s="64">
        <v>7367573</v>
      </c>
    </row>
    <row r="217" spans="1:6" ht="13.2">
      <c r="A217" s="4" t="s">
        <v>250</v>
      </c>
      <c r="B217" s="64">
        <v>-515420</v>
      </c>
      <c r="C217" s="99">
        <v>1034921</v>
      </c>
      <c r="D217" s="64">
        <v>-1550341</v>
      </c>
      <c r="E217" s="100">
        <v>560963</v>
      </c>
      <c r="F217" s="64">
        <v>-1076383</v>
      </c>
    </row>
    <row r="218" spans="1:6" ht="13.2">
      <c r="A218" s="4" t="s">
        <v>251</v>
      </c>
      <c r="B218" s="64">
        <v>8763033</v>
      </c>
      <c r="C218" s="99">
        <v>9723862</v>
      </c>
      <c r="D218" s="64">
        <v>-960829</v>
      </c>
      <c r="E218" s="100">
        <v>9874280</v>
      </c>
      <c r="F218" s="64">
        <v>-1111247</v>
      </c>
    </row>
    <row r="219" spans="1:6" ht="13.2">
      <c r="A219" s="4" t="s">
        <v>252</v>
      </c>
      <c r="B219" s="64">
        <v>165391824</v>
      </c>
      <c r="C219" s="99">
        <v>168403029</v>
      </c>
      <c r="D219" s="64">
        <v>-3011205</v>
      </c>
      <c r="E219" s="100">
        <v>172652806</v>
      </c>
      <c r="F219" s="64">
        <v>-7260982</v>
      </c>
    </row>
    <row r="220" spans="1:6" ht="27" customHeight="1">
      <c r="A220" s="32" t="s">
        <v>253</v>
      </c>
      <c r="B220" s="64">
        <v>-7474363</v>
      </c>
      <c r="C220" s="99">
        <v>-6064260</v>
      </c>
      <c r="D220" s="64">
        <v>-1410103</v>
      </c>
      <c r="E220" s="100">
        <v>-5872283</v>
      </c>
      <c r="F220" s="64">
        <v>-1602080</v>
      </c>
    </row>
    <row r="221" spans="1:6" ht="13.2">
      <c r="A221" s="4" t="s">
        <v>254</v>
      </c>
      <c r="B221" s="64">
        <v>-4184934</v>
      </c>
      <c r="C221" s="99">
        <v>1899953</v>
      </c>
      <c r="D221" s="64">
        <v>-6084887</v>
      </c>
      <c r="E221" s="100">
        <v>1932079</v>
      </c>
      <c r="F221" s="64">
        <v>-6117013</v>
      </c>
    </row>
    <row r="222" spans="1:6" ht="13.2">
      <c r="A222" s="4" t="s">
        <v>255</v>
      </c>
      <c r="B222" s="64">
        <v>36466793</v>
      </c>
      <c r="C222" s="99">
        <v>36744127</v>
      </c>
      <c r="D222" s="64">
        <v>-277334</v>
      </c>
      <c r="E222" s="100">
        <v>37106180</v>
      </c>
      <c r="F222" s="64">
        <v>-639387</v>
      </c>
    </row>
    <row r="223" spans="1:6" ht="13.2">
      <c r="A223" s="4" t="s">
        <v>256</v>
      </c>
      <c r="B223" s="64">
        <v>24001521</v>
      </c>
      <c r="C223" s="99">
        <v>24396603</v>
      </c>
      <c r="D223" s="64">
        <v>-395082</v>
      </c>
      <c r="E223" s="100">
        <v>24872121</v>
      </c>
      <c r="F223" s="64">
        <v>-870600</v>
      </c>
    </row>
    <row r="224" spans="1:6" ht="13.2">
      <c r="A224" s="4" t="s">
        <v>257</v>
      </c>
      <c r="B224" s="64">
        <v>16287259</v>
      </c>
      <c r="C224" s="99">
        <v>15611566</v>
      </c>
      <c r="D224" s="64">
        <v>675693</v>
      </c>
      <c r="E224" s="100">
        <v>12807542</v>
      </c>
      <c r="F224" s="64">
        <v>3479717</v>
      </c>
    </row>
    <row r="225" spans="1:6" ht="13.2">
      <c r="A225" s="4" t="s">
        <v>258</v>
      </c>
      <c r="B225" s="64">
        <v>-3914773</v>
      </c>
      <c r="C225" s="99">
        <v>-2345451</v>
      </c>
      <c r="D225" s="64">
        <v>-1569322</v>
      </c>
      <c r="E225" s="100">
        <v>-2301654</v>
      </c>
      <c r="F225" s="64">
        <v>-1613119</v>
      </c>
    </row>
    <row r="226" spans="1:6" ht="13.2">
      <c r="A226" s="4" t="s">
        <v>259</v>
      </c>
      <c r="B226" s="64">
        <v>6990277</v>
      </c>
      <c r="C226" s="99">
        <v>2628183</v>
      </c>
      <c r="D226" s="64">
        <v>4362094</v>
      </c>
      <c r="E226" s="100">
        <v>2230216</v>
      </c>
      <c r="F226" s="64">
        <v>4760061</v>
      </c>
    </row>
    <row r="227" spans="1:6" ht="13.2">
      <c r="A227" s="4" t="s">
        <v>260</v>
      </c>
      <c r="B227" s="64">
        <v>-13675415</v>
      </c>
      <c r="C227" s="99">
        <v>-10736840</v>
      </c>
      <c r="D227" s="64">
        <v>-2938575</v>
      </c>
      <c r="E227" s="100">
        <v>-14056930</v>
      </c>
      <c r="F227" s="64">
        <v>381515</v>
      </c>
    </row>
    <row r="228" spans="1:6" ht="13.2">
      <c r="A228" s="4" t="s">
        <v>261</v>
      </c>
      <c r="B228" s="64">
        <v>-3914222</v>
      </c>
      <c r="C228" s="99">
        <v>-4740579</v>
      </c>
      <c r="D228" s="64">
        <v>826357</v>
      </c>
      <c r="E228" s="100">
        <v>-4945781</v>
      </c>
      <c r="F228" s="64">
        <v>1031559</v>
      </c>
    </row>
    <row r="229" spans="1:6" ht="13.2">
      <c r="A229" s="4" t="s">
        <v>262</v>
      </c>
      <c r="B229" s="64">
        <v>-86309529</v>
      </c>
      <c r="C229" s="99">
        <v>-92069715</v>
      </c>
      <c r="D229" s="64">
        <v>5760186</v>
      </c>
      <c r="E229" s="100">
        <v>-93449390</v>
      </c>
      <c r="F229" s="64">
        <v>7139861</v>
      </c>
    </row>
    <row r="230" spans="1:6" ht="27" customHeight="1">
      <c r="A230" s="32" t="s">
        <v>263</v>
      </c>
      <c r="B230" s="64">
        <v>-20991824</v>
      </c>
      <c r="C230" s="99">
        <v>-17072517</v>
      </c>
      <c r="D230" s="64">
        <v>-3919307</v>
      </c>
      <c r="E230" s="100">
        <v>-17966740</v>
      </c>
      <c r="F230" s="64">
        <v>-3025084</v>
      </c>
    </row>
    <row r="231" spans="1:6" ht="13.2">
      <c r="A231" s="4" t="s">
        <v>264</v>
      </c>
      <c r="B231" s="64">
        <v>68618327</v>
      </c>
      <c r="C231" s="99">
        <v>62074150</v>
      </c>
      <c r="D231" s="64">
        <v>6544177</v>
      </c>
      <c r="E231" s="100">
        <v>62482270</v>
      </c>
      <c r="F231" s="64">
        <v>6136057</v>
      </c>
    </row>
    <row r="232" spans="1:6" ht="13.2">
      <c r="A232" s="4" t="s">
        <v>265</v>
      </c>
      <c r="B232" s="64">
        <v>2611460</v>
      </c>
      <c r="C232" s="99">
        <v>2787322</v>
      </c>
      <c r="D232" s="64">
        <v>-175862</v>
      </c>
      <c r="E232" s="100">
        <v>1103768</v>
      </c>
      <c r="F232" s="64">
        <v>1507692</v>
      </c>
    </row>
    <row r="233" spans="1:6" ht="13.2">
      <c r="A233" s="4" t="s">
        <v>266</v>
      </c>
      <c r="B233" s="64">
        <v>-2017701</v>
      </c>
      <c r="C233" s="99">
        <v>-3253092</v>
      </c>
      <c r="D233" s="64">
        <v>1235391</v>
      </c>
      <c r="E233" s="100">
        <v>-3599820</v>
      </c>
      <c r="F233" s="64">
        <v>1582119</v>
      </c>
    </row>
    <row r="234" spans="1:6" ht="13.2">
      <c r="A234" s="4" t="s">
        <v>267</v>
      </c>
      <c r="B234" s="64">
        <v>34932301</v>
      </c>
      <c r="C234" s="99">
        <v>42333642</v>
      </c>
      <c r="D234" s="64">
        <v>-7401341</v>
      </c>
      <c r="E234" s="100">
        <v>42912650</v>
      </c>
      <c r="F234" s="64">
        <v>-7980349</v>
      </c>
    </row>
    <row r="235" spans="1:6" ht="13.2">
      <c r="A235" s="4" t="s">
        <v>268</v>
      </c>
      <c r="B235" s="64">
        <v>-22438676</v>
      </c>
      <c r="C235" s="99">
        <v>-14324798</v>
      </c>
      <c r="D235" s="64">
        <v>-8113878</v>
      </c>
      <c r="E235" s="100">
        <v>-14564320</v>
      </c>
      <c r="F235" s="64">
        <v>-7874356</v>
      </c>
    </row>
    <row r="236" spans="1:6" ht="13.2">
      <c r="A236" s="4" t="s">
        <v>269</v>
      </c>
      <c r="B236" s="64">
        <v>11221554</v>
      </c>
      <c r="C236" s="99">
        <v>11807698</v>
      </c>
      <c r="D236" s="64">
        <v>-586144</v>
      </c>
      <c r="E236" s="100">
        <v>-2980055</v>
      </c>
      <c r="F236" s="64">
        <v>14201609</v>
      </c>
    </row>
    <row r="237" spans="1:6" ht="13.2">
      <c r="A237" s="4" t="s">
        <v>270</v>
      </c>
      <c r="B237" s="64">
        <v>-2491604</v>
      </c>
      <c r="C237" s="99">
        <v>-1192928</v>
      </c>
      <c r="D237" s="64">
        <v>-1298676</v>
      </c>
      <c r="E237" s="100">
        <v>371680</v>
      </c>
      <c r="F237" s="64">
        <v>-2863284</v>
      </c>
    </row>
    <row r="238" spans="1:6" ht="13.2">
      <c r="A238" s="4" t="s">
        <v>271</v>
      </c>
      <c r="B238" s="64">
        <v>13871350</v>
      </c>
      <c r="C238" s="99">
        <v>16680063</v>
      </c>
      <c r="D238" s="64">
        <v>-2808713</v>
      </c>
      <c r="E238" s="100">
        <v>14838696</v>
      </c>
      <c r="F238" s="64">
        <v>-967346</v>
      </c>
    </row>
    <row r="239" spans="1:6" ht="13.2">
      <c r="A239" s="4" t="s">
        <v>272</v>
      </c>
      <c r="B239" s="64">
        <v>-4858761</v>
      </c>
      <c r="C239" s="99">
        <v>-7964964</v>
      </c>
      <c r="D239" s="64">
        <v>3106203</v>
      </c>
      <c r="E239" s="100">
        <v>-8675649</v>
      </c>
      <c r="F239" s="64">
        <v>3816888</v>
      </c>
    </row>
    <row r="240" spans="1:6" ht="13.2">
      <c r="A240" s="4" t="s">
        <v>273</v>
      </c>
      <c r="B240" s="64">
        <v>6605777</v>
      </c>
      <c r="C240" s="99">
        <v>6509176</v>
      </c>
      <c r="D240" s="64">
        <v>96601</v>
      </c>
      <c r="E240" s="100">
        <v>6356187</v>
      </c>
      <c r="F240" s="64">
        <v>249590</v>
      </c>
    </row>
    <row r="241" spans="1:6" ht="13.2">
      <c r="A241" s="4" t="s">
        <v>274</v>
      </c>
      <c r="B241" s="64">
        <v>-13967105</v>
      </c>
      <c r="C241" s="99">
        <v>-11431925</v>
      </c>
      <c r="D241" s="64">
        <v>-2535180</v>
      </c>
      <c r="E241" s="100">
        <v>-11855557</v>
      </c>
      <c r="F241" s="64">
        <v>-2111548</v>
      </c>
    </row>
    <row r="242" spans="1:6" ht="13.2">
      <c r="A242" s="4" t="s">
        <v>275</v>
      </c>
      <c r="B242" s="64">
        <v>-1628388</v>
      </c>
      <c r="C242" s="99">
        <v>-1986888</v>
      </c>
      <c r="D242" s="64">
        <v>358500</v>
      </c>
      <c r="E242" s="100">
        <v>-1930075</v>
      </c>
      <c r="F242" s="64">
        <v>301687</v>
      </c>
    </row>
    <row r="243" spans="1:6" ht="13.2">
      <c r="A243" s="4" t="s">
        <v>276</v>
      </c>
      <c r="B243" s="64">
        <v>-11411587</v>
      </c>
      <c r="C243" s="99">
        <v>-10616656</v>
      </c>
      <c r="D243" s="64">
        <v>-794931</v>
      </c>
      <c r="E243" s="100">
        <v>-11048364</v>
      </c>
      <c r="F243" s="64">
        <v>-363223</v>
      </c>
    </row>
    <row r="244" spans="1:6" ht="13.2">
      <c r="A244" s="4" t="s">
        <v>277</v>
      </c>
      <c r="B244" s="64">
        <v>-8360982</v>
      </c>
      <c r="C244" s="99">
        <v>-10674246</v>
      </c>
      <c r="D244" s="64">
        <v>2313264</v>
      </c>
      <c r="E244" s="100">
        <v>-11170140</v>
      </c>
      <c r="F244" s="64">
        <v>2809158</v>
      </c>
    </row>
    <row r="245" spans="1:6" ht="27" customHeight="1">
      <c r="A245" s="32" t="s">
        <v>278</v>
      </c>
      <c r="B245" s="64">
        <v>24434324</v>
      </c>
      <c r="C245" s="99">
        <v>18367864</v>
      </c>
      <c r="D245" s="64">
        <v>6066460</v>
      </c>
      <c r="E245" s="100">
        <v>18133570</v>
      </c>
      <c r="F245" s="64">
        <v>6300754</v>
      </c>
    </row>
    <row r="246" spans="1:6" ht="13.2">
      <c r="A246" s="4" t="s">
        <v>279</v>
      </c>
      <c r="B246" s="64">
        <v>-12239129</v>
      </c>
      <c r="C246" s="99">
        <v>-19722505</v>
      </c>
      <c r="D246" s="64">
        <v>7483376</v>
      </c>
      <c r="E246" s="100">
        <v>-27188724</v>
      </c>
      <c r="F246" s="64">
        <v>14949595</v>
      </c>
    </row>
    <row r="247" spans="1:6" ht="13.2">
      <c r="A247" s="4" t="s">
        <v>280</v>
      </c>
      <c r="B247" s="64">
        <v>12630588</v>
      </c>
      <c r="C247" s="99">
        <v>8285496</v>
      </c>
      <c r="D247" s="64">
        <v>4345092</v>
      </c>
      <c r="E247" s="100">
        <v>8024710</v>
      </c>
      <c r="F247" s="64">
        <v>4605878</v>
      </c>
    </row>
    <row r="248" spans="1:6" ht="13.2">
      <c r="A248" s="4" t="s">
        <v>281</v>
      </c>
      <c r="B248" s="64">
        <v>54101599</v>
      </c>
      <c r="C248" s="99">
        <v>51825331</v>
      </c>
      <c r="D248" s="64">
        <v>2276268</v>
      </c>
      <c r="E248" s="100">
        <v>51190327</v>
      </c>
      <c r="F248" s="64">
        <v>2911272</v>
      </c>
    </row>
    <row r="249" spans="1:6" ht="13.2">
      <c r="A249" s="4" t="s">
        <v>282</v>
      </c>
      <c r="B249" s="64">
        <v>8431569</v>
      </c>
      <c r="C249" s="99">
        <v>8795360</v>
      </c>
      <c r="D249" s="64">
        <v>-363791</v>
      </c>
      <c r="E249" s="100">
        <v>8382122</v>
      </c>
      <c r="F249" s="64">
        <v>49447</v>
      </c>
    </row>
    <row r="250" spans="1:6" ht="13.2">
      <c r="A250" s="4" t="s">
        <v>283</v>
      </c>
      <c r="B250" s="64">
        <v>-3736035</v>
      </c>
      <c r="C250" s="99">
        <v>-4739866</v>
      </c>
      <c r="D250" s="64">
        <v>1003831</v>
      </c>
      <c r="E250" s="100">
        <v>-5225910</v>
      </c>
      <c r="F250" s="64">
        <v>1489875</v>
      </c>
    </row>
    <row r="251" spans="1:6" ht="13.2">
      <c r="A251" s="4" t="s">
        <v>284</v>
      </c>
      <c r="B251" s="64">
        <v>6308359</v>
      </c>
      <c r="C251" s="99">
        <v>-157372</v>
      </c>
      <c r="D251" s="64">
        <v>6465731</v>
      </c>
      <c r="E251" s="100">
        <v>1107980</v>
      </c>
      <c r="F251" s="64">
        <v>5200379</v>
      </c>
    </row>
    <row r="252" spans="1:6" ht="13.2">
      <c r="A252" s="4" t="s">
        <v>285</v>
      </c>
      <c r="B252" s="64">
        <v>1151231</v>
      </c>
      <c r="C252" s="99">
        <v>-5072882</v>
      </c>
      <c r="D252" s="64">
        <v>6224113</v>
      </c>
      <c r="E252" s="100">
        <v>-5408076</v>
      </c>
      <c r="F252" s="64">
        <v>6559307</v>
      </c>
    </row>
    <row r="253" spans="1:6" ht="13.2">
      <c r="A253" s="4" t="s">
        <v>286</v>
      </c>
      <c r="B253" s="64">
        <v>-16506927</v>
      </c>
      <c r="C253" s="99">
        <v>-8490012</v>
      </c>
      <c r="D253" s="64">
        <v>-8016915</v>
      </c>
      <c r="E253" s="100">
        <v>-6754307</v>
      </c>
      <c r="F253" s="64">
        <v>-9752620</v>
      </c>
    </row>
    <row r="254" spans="1:6" ht="13.2">
      <c r="A254" s="4" t="s">
        <v>287</v>
      </c>
      <c r="B254" s="64">
        <v>43020461</v>
      </c>
      <c r="C254" s="99">
        <v>42707012</v>
      </c>
      <c r="D254" s="64">
        <v>313449</v>
      </c>
      <c r="E254" s="100">
        <v>43697148</v>
      </c>
      <c r="F254" s="64">
        <v>-676687</v>
      </c>
    </row>
    <row r="255" spans="1:6" ht="27" customHeight="1">
      <c r="A255" s="32" t="s">
        <v>288</v>
      </c>
      <c r="B255" s="64">
        <v>49194835</v>
      </c>
      <c r="C255" s="99">
        <v>46258049</v>
      </c>
      <c r="D255" s="64">
        <v>2936786</v>
      </c>
      <c r="E255" s="100">
        <v>47407832</v>
      </c>
      <c r="F255" s="64">
        <v>1787003</v>
      </c>
    </row>
    <row r="256" spans="1:6" ht="13.2">
      <c r="A256" s="4" t="s">
        <v>289</v>
      </c>
      <c r="B256" s="64">
        <v>32989567</v>
      </c>
      <c r="C256" s="99">
        <v>32038414</v>
      </c>
      <c r="D256" s="64">
        <v>951153</v>
      </c>
      <c r="E256" s="100">
        <v>32917167</v>
      </c>
      <c r="F256" s="64">
        <v>72400</v>
      </c>
    </row>
    <row r="257" spans="1:6" ht="13.2">
      <c r="A257" s="4" t="s">
        <v>290</v>
      </c>
      <c r="B257" s="64">
        <v>25080396</v>
      </c>
      <c r="C257" s="99">
        <v>27859527</v>
      </c>
      <c r="D257" s="64">
        <v>-2779131</v>
      </c>
      <c r="E257" s="100">
        <v>27623244</v>
      </c>
      <c r="F257" s="64">
        <v>-2542848</v>
      </c>
    </row>
    <row r="258" spans="1:6" ht="13.2">
      <c r="A258" s="4" t="s">
        <v>291</v>
      </c>
      <c r="B258" s="64">
        <v>-20935027</v>
      </c>
      <c r="C258" s="99">
        <v>-21090102</v>
      </c>
      <c r="D258" s="64">
        <v>155075</v>
      </c>
      <c r="E258" s="100">
        <v>-33320134</v>
      </c>
      <c r="F258" s="64">
        <v>12385107</v>
      </c>
    </row>
    <row r="259" spans="1:6" ht="13.2">
      <c r="A259" s="4" t="s">
        <v>292</v>
      </c>
      <c r="B259" s="64">
        <v>-13744902</v>
      </c>
      <c r="C259" s="99">
        <v>-10554199</v>
      </c>
      <c r="D259" s="64">
        <v>-3190703</v>
      </c>
      <c r="E259" s="100">
        <v>-11493167</v>
      </c>
      <c r="F259" s="64">
        <v>-2251735</v>
      </c>
    </row>
    <row r="260" spans="1:6" ht="13.2">
      <c r="A260" s="4" t="s">
        <v>293</v>
      </c>
      <c r="B260" s="64">
        <v>2942188</v>
      </c>
      <c r="C260" s="99">
        <v>2324749</v>
      </c>
      <c r="D260" s="64">
        <v>617439</v>
      </c>
      <c r="E260" s="100">
        <v>2060221</v>
      </c>
      <c r="F260" s="64">
        <v>881967</v>
      </c>
    </row>
    <row r="261" spans="1:6" ht="13.2">
      <c r="A261" s="4" t="s">
        <v>294</v>
      </c>
      <c r="B261" s="64">
        <v>21434180</v>
      </c>
      <c r="C261" s="99">
        <v>20891356</v>
      </c>
      <c r="D261" s="64">
        <v>542824</v>
      </c>
      <c r="E261" s="100">
        <v>20399874</v>
      </c>
      <c r="F261" s="64">
        <v>1034306</v>
      </c>
    </row>
    <row r="262" spans="1:6" ht="27" customHeight="1">
      <c r="A262" s="32" t="s">
        <v>295</v>
      </c>
      <c r="B262" s="64">
        <v>15550301</v>
      </c>
      <c r="C262" s="99">
        <v>14623685</v>
      </c>
      <c r="D262" s="64">
        <v>926616</v>
      </c>
      <c r="E262" s="100">
        <v>13246686</v>
      </c>
      <c r="F262" s="64">
        <v>2303615</v>
      </c>
    </row>
    <row r="263" spans="1:6" ht="13.2">
      <c r="A263" s="4" t="s">
        <v>296</v>
      </c>
      <c r="B263" s="64">
        <v>12174535</v>
      </c>
      <c r="C263" s="99">
        <v>14270314</v>
      </c>
      <c r="D263" s="64">
        <v>-2095779</v>
      </c>
      <c r="E263" s="100">
        <v>14255519</v>
      </c>
      <c r="F263" s="64">
        <v>-2080984</v>
      </c>
    </row>
    <row r="264" spans="1:6" ht="13.2">
      <c r="A264" s="4" t="s">
        <v>297</v>
      </c>
      <c r="B264" s="64">
        <v>8688817</v>
      </c>
      <c r="C264" s="99">
        <v>5529088</v>
      </c>
      <c r="D264" s="64">
        <v>3159729</v>
      </c>
      <c r="E264" s="100">
        <v>5238213</v>
      </c>
      <c r="F264" s="64">
        <v>3450604</v>
      </c>
    </row>
    <row r="265" spans="1:6" ht="13.2">
      <c r="A265" s="4" t="s">
        <v>298</v>
      </c>
      <c r="B265" s="64">
        <v>13186028</v>
      </c>
      <c r="C265" s="99">
        <v>16756165</v>
      </c>
      <c r="D265" s="64">
        <v>-3570137</v>
      </c>
      <c r="E265" s="100">
        <v>15865796</v>
      </c>
      <c r="F265" s="64">
        <v>-2679768</v>
      </c>
    </row>
    <row r="266" spans="1:6" ht="13.2">
      <c r="A266" s="4" t="s">
        <v>299</v>
      </c>
      <c r="B266" s="64">
        <v>-15323444</v>
      </c>
      <c r="C266" s="99">
        <v>-13655935</v>
      </c>
      <c r="D266" s="64">
        <v>-1667509</v>
      </c>
      <c r="E266" s="100">
        <v>-14280555</v>
      </c>
      <c r="F266" s="64">
        <v>-1042889</v>
      </c>
    </row>
    <row r="267" spans="1:6" ht="13.2">
      <c r="A267" s="4" t="s">
        <v>300</v>
      </c>
      <c r="B267" s="64">
        <v>10293952</v>
      </c>
      <c r="C267" s="99">
        <v>10320201</v>
      </c>
      <c r="D267" s="64">
        <v>-26249</v>
      </c>
      <c r="E267" s="100">
        <v>9317592</v>
      </c>
      <c r="F267" s="64">
        <v>976360</v>
      </c>
    </row>
    <row r="268" spans="1:6" ht="13.2">
      <c r="A268" s="4" t="s">
        <v>301</v>
      </c>
      <c r="B268" s="64">
        <v>-16558359</v>
      </c>
      <c r="C268" s="99">
        <v>-13321304</v>
      </c>
      <c r="D268" s="64">
        <v>-3237055</v>
      </c>
      <c r="E268" s="100">
        <v>-14086095</v>
      </c>
      <c r="F268" s="64">
        <v>-2472264</v>
      </c>
    </row>
    <row r="269" spans="1:6" ht="13.2">
      <c r="A269" s="4" t="s">
        <v>302</v>
      </c>
      <c r="B269" s="64">
        <v>256959063</v>
      </c>
      <c r="C269" s="99">
        <v>238340360</v>
      </c>
      <c r="D269" s="64">
        <v>18618703</v>
      </c>
      <c r="E269" s="100">
        <v>241984410</v>
      </c>
      <c r="F269" s="64">
        <v>14974653</v>
      </c>
    </row>
    <row r="270" spans="1:6" ht="27" customHeight="1">
      <c r="A270" s="32" t="s">
        <v>303</v>
      </c>
      <c r="B270" s="64">
        <v>-6997303</v>
      </c>
      <c r="C270" s="99">
        <v>-6917367</v>
      </c>
      <c r="D270" s="64">
        <v>-79936</v>
      </c>
      <c r="E270" s="100">
        <v>-7111888</v>
      </c>
      <c r="F270" s="64">
        <v>114585</v>
      </c>
    </row>
    <row r="271" spans="1:6" ht="13.2">
      <c r="A271" s="4" t="s">
        <v>304</v>
      </c>
      <c r="B271" s="64">
        <v>2667808</v>
      </c>
      <c r="C271" s="99">
        <v>1103499</v>
      </c>
      <c r="D271" s="64">
        <v>1564309</v>
      </c>
      <c r="E271" s="100">
        <v>2890805</v>
      </c>
      <c r="F271" s="64">
        <v>-222997</v>
      </c>
    </row>
    <row r="272" spans="1:6" ht="13.2">
      <c r="A272" s="4" t="s">
        <v>305</v>
      </c>
      <c r="B272" s="64">
        <v>52175864</v>
      </c>
      <c r="C272" s="99">
        <v>46440082</v>
      </c>
      <c r="D272" s="64">
        <v>5735782</v>
      </c>
      <c r="E272" s="100">
        <v>46442140</v>
      </c>
      <c r="F272" s="64">
        <v>5733724</v>
      </c>
    </row>
    <row r="273" spans="1:6" ht="13.2">
      <c r="A273" s="4" t="s">
        <v>306</v>
      </c>
      <c r="B273" s="64">
        <v>-8573363</v>
      </c>
      <c r="C273" s="99">
        <v>-5609725</v>
      </c>
      <c r="D273" s="64">
        <v>-2963638</v>
      </c>
      <c r="E273" s="100">
        <v>-5859267</v>
      </c>
      <c r="F273" s="64">
        <v>-2714096</v>
      </c>
    </row>
    <row r="274" spans="1:6" ht="13.2">
      <c r="A274" s="4" t="s">
        <v>307</v>
      </c>
      <c r="B274" s="64">
        <v>6832151</v>
      </c>
      <c r="C274" s="99">
        <v>5472455</v>
      </c>
      <c r="D274" s="64">
        <v>1359696</v>
      </c>
      <c r="E274" s="100">
        <v>5226671</v>
      </c>
      <c r="F274" s="64">
        <v>1605480</v>
      </c>
    </row>
    <row r="275" spans="1:6" ht="13.2">
      <c r="A275" s="4" t="s">
        <v>308</v>
      </c>
      <c r="B275" s="64">
        <v>3728635</v>
      </c>
      <c r="C275" s="99">
        <v>2623222</v>
      </c>
      <c r="D275" s="64">
        <v>1105413</v>
      </c>
      <c r="E275" s="100">
        <v>2482843</v>
      </c>
      <c r="F275" s="64">
        <v>1245792</v>
      </c>
    </row>
    <row r="276" spans="1:6" ht="13.2">
      <c r="A276" s="4" t="s">
        <v>309</v>
      </c>
      <c r="B276" s="64">
        <v>-5669957</v>
      </c>
      <c r="C276" s="99">
        <v>-4240213</v>
      </c>
      <c r="D276" s="64">
        <v>-1429744</v>
      </c>
      <c r="E276" s="100">
        <v>-4614998</v>
      </c>
      <c r="F276" s="64">
        <v>-1054959</v>
      </c>
    </row>
    <row r="277" spans="1:6" ht="13.2">
      <c r="A277" s="4" t="s">
        <v>310</v>
      </c>
      <c r="B277" s="64">
        <v>180126385</v>
      </c>
      <c r="C277" s="99">
        <v>194127664</v>
      </c>
      <c r="D277" s="64">
        <v>-14001279</v>
      </c>
      <c r="E277" s="100">
        <v>194869658</v>
      </c>
      <c r="F277" s="64">
        <v>-14743273</v>
      </c>
    </row>
    <row r="278" spans="1:6" ht="13.2">
      <c r="A278" s="4" t="s">
        <v>311</v>
      </c>
      <c r="B278" s="64">
        <v>-3422206</v>
      </c>
      <c r="C278" s="99">
        <v>-3499421</v>
      </c>
      <c r="D278" s="64">
        <v>77215</v>
      </c>
      <c r="E278" s="100">
        <v>-3934910</v>
      </c>
      <c r="F278" s="64">
        <v>512704</v>
      </c>
    </row>
    <row r="279" spans="1:6" ht="13.2">
      <c r="A279" s="4" t="s">
        <v>312</v>
      </c>
      <c r="B279" s="64">
        <v>3221479</v>
      </c>
      <c r="C279" s="99">
        <v>4828126</v>
      </c>
      <c r="D279" s="64">
        <v>-1606647</v>
      </c>
      <c r="E279" s="100">
        <v>4419669</v>
      </c>
      <c r="F279" s="64">
        <v>-1198190</v>
      </c>
    </row>
    <row r="280" spans="1:6" ht="13.2">
      <c r="A280" s="4" t="s">
        <v>313</v>
      </c>
      <c r="B280" s="64">
        <v>117037263</v>
      </c>
      <c r="C280" s="99">
        <v>112964376</v>
      </c>
      <c r="D280" s="64">
        <v>4072887</v>
      </c>
      <c r="E280" s="100">
        <v>115679679</v>
      </c>
      <c r="F280" s="64">
        <v>1357584</v>
      </c>
    </row>
    <row r="281" spans="1:6" ht="13.2">
      <c r="A281" s="4" t="s">
        <v>314</v>
      </c>
      <c r="B281" s="64">
        <v>15884683</v>
      </c>
      <c r="C281" s="99">
        <v>15630372</v>
      </c>
      <c r="D281" s="64">
        <v>254311</v>
      </c>
      <c r="E281" s="100">
        <v>14188236</v>
      </c>
      <c r="F281" s="64">
        <v>1696447</v>
      </c>
    </row>
    <row r="282" spans="1:6" ht="13.2">
      <c r="A282" s="4" t="s">
        <v>315</v>
      </c>
      <c r="B282" s="64">
        <v>159096</v>
      </c>
      <c r="C282" s="99">
        <v>-866004</v>
      </c>
      <c r="D282" s="64">
        <v>1025100</v>
      </c>
      <c r="E282" s="100">
        <v>-1077761</v>
      </c>
      <c r="F282" s="64">
        <v>1236857</v>
      </c>
    </row>
    <row r="283" spans="1:6" ht="13.2">
      <c r="A283" s="4" t="s">
        <v>316</v>
      </c>
      <c r="B283" s="64">
        <v>31992310</v>
      </c>
      <c r="C283" s="99">
        <v>34975441</v>
      </c>
      <c r="D283" s="64">
        <v>-2983131</v>
      </c>
      <c r="E283" s="100">
        <v>38399249</v>
      </c>
      <c r="F283" s="64">
        <v>-6406939</v>
      </c>
    </row>
    <row r="284" spans="1:6" ht="13.2">
      <c r="A284" s="4" t="s">
        <v>317</v>
      </c>
      <c r="B284" s="64">
        <v>2831107</v>
      </c>
      <c r="C284" s="99">
        <v>4284555</v>
      </c>
      <c r="D284" s="64">
        <v>-1453448</v>
      </c>
      <c r="E284" s="100">
        <v>3769370</v>
      </c>
      <c r="F284" s="64">
        <v>-938263</v>
      </c>
    </row>
    <row r="285" spans="1:6" ht="27" customHeight="1">
      <c r="A285" s="32" t="s">
        <v>318</v>
      </c>
      <c r="B285" s="64">
        <v>-6955336</v>
      </c>
      <c r="C285" s="99">
        <v>-7724731</v>
      </c>
      <c r="D285" s="64">
        <v>769395</v>
      </c>
      <c r="E285" s="100">
        <v>-8078851</v>
      </c>
      <c r="F285" s="64">
        <v>1123515</v>
      </c>
    </row>
    <row r="286" spans="1:6" ht="13.2">
      <c r="A286" s="4" t="s">
        <v>319</v>
      </c>
      <c r="B286" s="64">
        <v>3643827</v>
      </c>
      <c r="C286" s="99">
        <v>5199150</v>
      </c>
      <c r="D286" s="64">
        <v>-1555323</v>
      </c>
      <c r="E286" s="100">
        <v>2392606</v>
      </c>
      <c r="F286" s="64">
        <v>1251221</v>
      </c>
    </row>
    <row r="287" spans="1:6" ht="13.2">
      <c r="A287" s="4" t="s">
        <v>320</v>
      </c>
      <c r="B287" s="64">
        <v>64335234</v>
      </c>
      <c r="C287" s="99">
        <v>69031316</v>
      </c>
      <c r="D287" s="64">
        <v>-4696082</v>
      </c>
      <c r="E287" s="100">
        <v>69188721</v>
      </c>
      <c r="F287" s="64">
        <v>-4853487</v>
      </c>
    </row>
    <row r="288" spans="1:6" ht="13.2">
      <c r="A288" s="4" t="s">
        <v>321</v>
      </c>
      <c r="B288" s="64">
        <v>6357264</v>
      </c>
      <c r="C288" s="99">
        <v>9586180</v>
      </c>
      <c r="D288" s="64">
        <v>-3228916</v>
      </c>
      <c r="E288" s="100">
        <v>8443159</v>
      </c>
      <c r="F288" s="64">
        <v>-2085895</v>
      </c>
    </row>
    <row r="289" spans="1:6" ht="13.2">
      <c r="A289" s="4" t="s">
        <v>322</v>
      </c>
      <c r="B289" s="64">
        <v>17987843</v>
      </c>
      <c r="C289" s="99">
        <v>17674469</v>
      </c>
      <c r="D289" s="64">
        <v>313374</v>
      </c>
      <c r="E289" s="100">
        <v>17691414</v>
      </c>
      <c r="F289" s="64">
        <v>296429</v>
      </c>
    </row>
    <row r="290" spans="1:6" ht="13.2">
      <c r="A290" s="4" t="s">
        <v>323</v>
      </c>
      <c r="B290" s="64">
        <v>-7556693</v>
      </c>
      <c r="C290" s="99">
        <v>-6819307</v>
      </c>
      <c r="D290" s="64">
        <v>-737386</v>
      </c>
      <c r="E290" s="100">
        <v>-7236919</v>
      </c>
      <c r="F290" s="64">
        <v>-319774</v>
      </c>
    </row>
    <row r="291" spans="1:6" ht="13.2">
      <c r="A291" s="4" t="s">
        <v>324</v>
      </c>
      <c r="B291" s="64">
        <v>18153219</v>
      </c>
      <c r="C291" s="99">
        <v>17283980</v>
      </c>
      <c r="D291" s="64">
        <v>869239</v>
      </c>
      <c r="E291" s="100">
        <v>16589789</v>
      </c>
      <c r="F291" s="64">
        <v>1563430</v>
      </c>
    </row>
    <row r="292" spans="1:6" ht="13.2">
      <c r="A292" s="4" t="s">
        <v>325</v>
      </c>
      <c r="B292" s="64">
        <v>-3504023</v>
      </c>
      <c r="C292" s="99">
        <v>-2544262</v>
      </c>
      <c r="D292" s="64">
        <v>-959761</v>
      </c>
      <c r="E292" s="100">
        <v>-5327941</v>
      </c>
      <c r="F292" s="64">
        <v>1823918</v>
      </c>
    </row>
    <row r="293" spans="1:6" ht="13.2">
      <c r="A293" s="4" t="s">
        <v>326</v>
      </c>
      <c r="B293" s="64">
        <v>34315584</v>
      </c>
      <c r="C293" s="99">
        <v>35727388</v>
      </c>
      <c r="D293" s="64">
        <v>-1411804</v>
      </c>
      <c r="E293" s="100">
        <v>31939358</v>
      </c>
      <c r="F293" s="64">
        <v>2376226</v>
      </c>
    </row>
    <row r="294" spans="1:6" ht="13.2">
      <c r="A294" s="4" t="s">
        <v>327</v>
      </c>
      <c r="B294" s="64">
        <v>9700837</v>
      </c>
      <c r="C294" s="99">
        <v>9023998</v>
      </c>
      <c r="D294" s="64">
        <v>676839</v>
      </c>
      <c r="E294" s="100">
        <v>8483010</v>
      </c>
      <c r="F294" s="64">
        <v>1217827</v>
      </c>
    </row>
    <row r="295" spans="1:6" ht="13.2">
      <c r="A295" s="4" t="s">
        <v>328</v>
      </c>
      <c r="B295" s="64">
        <v>20858587</v>
      </c>
      <c r="C295" s="99">
        <v>16946708</v>
      </c>
      <c r="D295" s="64">
        <v>3911879</v>
      </c>
      <c r="E295" s="100">
        <v>15920896</v>
      </c>
      <c r="F295" s="64">
        <v>4937691</v>
      </c>
    </row>
    <row r="296" spans="1:6" ht="13.2">
      <c r="A296" s="4" t="s">
        <v>329</v>
      </c>
      <c r="B296" s="64">
        <v>16540403</v>
      </c>
      <c r="C296" s="99">
        <v>13948123</v>
      </c>
      <c r="D296" s="64">
        <v>2592280</v>
      </c>
      <c r="E296" s="100">
        <v>13900155</v>
      </c>
      <c r="F296" s="64">
        <v>2640248</v>
      </c>
    </row>
    <row r="297" spans="1:6" ht="13.2">
      <c r="A297" s="4" t="s">
        <v>330</v>
      </c>
      <c r="B297" s="64">
        <v>7006380</v>
      </c>
      <c r="C297" s="99">
        <v>7048179</v>
      </c>
      <c r="D297" s="64">
        <v>-41799</v>
      </c>
      <c r="E297" s="100">
        <v>6988071</v>
      </c>
      <c r="F297" s="64">
        <v>18309</v>
      </c>
    </row>
    <row r="298" spans="1:6" ht="13.2">
      <c r="A298" s="15" t="s">
        <v>331</v>
      </c>
      <c r="B298" s="64">
        <v>10660415</v>
      </c>
      <c r="C298" s="99">
        <v>10489213</v>
      </c>
      <c r="D298" s="64">
        <v>171202</v>
      </c>
      <c r="E298" s="100">
        <v>9823712</v>
      </c>
      <c r="F298" s="64">
        <v>836703</v>
      </c>
    </row>
    <row r="299" spans="1:6" ht="3" customHeight="1" thickBot="1">
      <c r="A299" s="65"/>
      <c r="B299" s="69"/>
      <c r="C299" s="104"/>
      <c r="D299" s="85"/>
      <c r="E299" s="105"/>
      <c r="F299" s="66"/>
    </row>
    <row r="300" spans="1:6" ht="13.2">
      <c r="B300" s="87"/>
      <c r="C300" s="87"/>
      <c r="D300" s="87"/>
      <c r="E300" s="106"/>
      <c r="F300" s="37"/>
    </row>
    <row r="301" spans="1:6" ht="13.2" hidden="1">
      <c r="B301" s="64"/>
      <c r="C301" s="99"/>
      <c r="D301" s="87"/>
      <c r="E301" s="106"/>
      <c r="F301" s="37"/>
    </row>
    <row r="302" spans="1:6" ht="13.2" hidden="1">
      <c r="B302" s="64"/>
      <c r="C302" s="99"/>
      <c r="D302" s="87"/>
      <c r="E302" s="106"/>
      <c r="F302" s="37"/>
    </row>
    <row r="303" spans="1:6" ht="13.2" hidden="1">
      <c r="B303" s="64"/>
      <c r="C303" s="99"/>
      <c r="D303" s="87"/>
      <c r="E303" s="106"/>
      <c r="F303" s="37"/>
    </row>
    <row r="304" spans="1:6" ht="13.2" hidden="1">
      <c r="B304" s="64"/>
      <c r="C304" s="99"/>
      <c r="D304" s="87"/>
      <c r="E304" s="106"/>
      <c r="F304" s="37"/>
    </row>
    <row r="305" spans="2:6" ht="13.2" hidden="1">
      <c r="B305" s="64"/>
      <c r="C305" s="99"/>
      <c r="D305" s="87"/>
      <c r="E305" s="106"/>
      <c r="F305" s="37"/>
    </row>
    <row r="306" spans="2:6" ht="13.2" hidden="1">
      <c r="B306" s="64"/>
      <c r="C306" s="99"/>
      <c r="D306" s="87"/>
      <c r="E306" s="106"/>
      <c r="F306" s="37"/>
    </row>
    <row r="307" spans="2:6" ht="13.2" hidden="1">
      <c r="B307" s="64"/>
      <c r="C307" s="99"/>
      <c r="D307" s="87"/>
      <c r="E307" s="106"/>
      <c r="F307" s="37"/>
    </row>
    <row r="308" spans="2:6" ht="13.2" hidden="1">
      <c r="B308" s="64"/>
      <c r="C308" s="99"/>
      <c r="D308" s="87"/>
      <c r="E308" s="106"/>
      <c r="F308" s="37"/>
    </row>
    <row r="309" spans="2:6" ht="13.2" hidden="1">
      <c r="B309" s="64"/>
      <c r="C309" s="99"/>
      <c r="D309" s="87"/>
      <c r="E309" s="106"/>
      <c r="F309" s="37"/>
    </row>
    <row r="310" spans="2:6" ht="13.2" hidden="1">
      <c r="B310" s="64"/>
      <c r="C310" s="99"/>
      <c r="D310" s="87"/>
      <c r="E310" s="106"/>
      <c r="F310" s="37"/>
    </row>
    <row r="311" spans="2:6" ht="13.2" hidden="1">
      <c r="B311" s="64"/>
      <c r="C311" s="99"/>
      <c r="D311" s="87"/>
      <c r="E311" s="106"/>
      <c r="F311" s="37"/>
    </row>
    <row r="312" spans="2:6" ht="13.2" hidden="1">
      <c r="B312" s="64"/>
      <c r="C312" s="99"/>
      <c r="D312" s="87"/>
      <c r="E312" s="106"/>
      <c r="F312" s="37"/>
    </row>
    <row r="313" spans="2:6" ht="13.2" hidden="1">
      <c r="B313" s="64"/>
      <c r="C313" s="99"/>
      <c r="D313" s="87"/>
      <c r="E313" s="106"/>
      <c r="F313" s="37"/>
    </row>
    <row r="314" spans="2:6" ht="13.2" hidden="1">
      <c r="B314" s="64"/>
      <c r="C314" s="99"/>
      <c r="D314" s="87"/>
      <c r="E314" s="106"/>
      <c r="F314" s="37"/>
    </row>
    <row r="315" spans="2:6" ht="13.2" hidden="1">
      <c r="B315" s="64"/>
      <c r="C315" s="99"/>
      <c r="D315" s="87"/>
      <c r="E315" s="106"/>
      <c r="F315" s="37"/>
    </row>
    <row r="316" spans="2:6" ht="13.2" hidden="1">
      <c r="B316" s="64"/>
      <c r="C316" s="99"/>
      <c r="D316" s="87"/>
      <c r="E316" s="106"/>
      <c r="F316" s="37"/>
    </row>
    <row r="317" spans="2:6" ht="13.2" hidden="1">
      <c r="B317" s="64"/>
      <c r="C317" s="99"/>
      <c r="D317" s="87"/>
      <c r="E317" s="106"/>
      <c r="F317" s="37"/>
    </row>
    <row r="318" spans="2:6" ht="13.2" hidden="1">
      <c r="B318" s="64"/>
      <c r="C318" s="99"/>
      <c r="D318" s="87"/>
      <c r="E318" s="106"/>
      <c r="F318" s="37"/>
    </row>
    <row r="319" spans="2:6" ht="13.2" hidden="1">
      <c r="B319" s="64"/>
      <c r="C319" s="99"/>
      <c r="D319" s="87"/>
      <c r="E319" s="106"/>
      <c r="F319" s="37"/>
    </row>
    <row r="320" spans="2:6" ht="13.2" hidden="1">
      <c r="B320" s="64"/>
      <c r="C320" s="99"/>
      <c r="D320" s="87"/>
      <c r="E320" s="106"/>
      <c r="F320" s="37"/>
    </row>
    <row r="321" spans="2:6" ht="13.2" hidden="1">
      <c r="B321" s="64"/>
      <c r="C321" s="99"/>
      <c r="D321" s="87"/>
      <c r="E321" s="106"/>
      <c r="F321" s="37"/>
    </row>
    <row r="322" spans="2:6" ht="13.2" hidden="1">
      <c r="B322" s="64"/>
      <c r="C322" s="99"/>
      <c r="D322" s="87"/>
      <c r="E322" s="106"/>
      <c r="F322" s="37"/>
    </row>
    <row r="323" spans="2:6" ht="13.2" hidden="1">
      <c r="B323" s="64"/>
      <c r="C323" s="99"/>
      <c r="D323" s="87"/>
      <c r="E323" s="106"/>
      <c r="F323" s="37"/>
    </row>
    <row r="324" spans="2:6" ht="13.2" hidden="1">
      <c r="B324" s="64"/>
      <c r="C324" s="99"/>
      <c r="D324" s="87"/>
      <c r="E324" s="106"/>
      <c r="F324" s="37"/>
    </row>
    <row r="325" spans="2:6" ht="13.2" hidden="1">
      <c r="B325" s="64"/>
      <c r="C325" s="99"/>
      <c r="D325" s="87"/>
      <c r="E325" s="106"/>
      <c r="F325" s="37"/>
    </row>
    <row r="326" spans="2:6" ht="13.2" hidden="1">
      <c r="B326" s="64"/>
      <c r="C326" s="99"/>
      <c r="D326" s="87"/>
      <c r="E326" s="106"/>
      <c r="F326" s="37"/>
    </row>
    <row r="327" spans="2:6" ht="13.2" hidden="1">
      <c r="B327" s="64"/>
      <c r="C327" s="99"/>
      <c r="D327" s="87"/>
      <c r="E327" s="106"/>
      <c r="F327" s="37"/>
    </row>
    <row r="328" spans="2:6" ht="13.2" hidden="1">
      <c r="B328" s="64"/>
      <c r="C328" s="99"/>
      <c r="D328" s="87"/>
      <c r="E328" s="106"/>
      <c r="F328" s="37"/>
    </row>
    <row r="329" spans="2:6" ht="13.2" hidden="1">
      <c r="B329" s="64"/>
      <c r="C329" s="99"/>
      <c r="D329" s="87"/>
      <c r="E329" s="106"/>
      <c r="F329" s="37"/>
    </row>
    <row r="330" spans="2:6" ht="13.2" hidden="1">
      <c r="B330" s="64"/>
      <c r="C330" s="99"/>
      <c r="D330" s="87"/>
      <c r="E330" s="106"/>
      <c r="F330" s="37"/>
    </row>
    <row r="331" spans="2:6" ht="13.2" hidden="1">
      <c r="B331" s="64"/>
      <c r="C331" s="99"/>
      <c r="D331" s="87"/>
      <c r="E331" s="106"/>
      <c r="F331" s="37"/>
    </row>
    <row r="332" spans="2:6" ht="13.2" hidden="1">
      <c r="B332" s="64"/>
      <c r="C332" s="99"/>
      <c r="D332" s="87"/>
      <c r="E332" s="106"/>
      <c r="F332" s="37"/>
    </row>
    <row r="333" spans="2:6" ht="13.2" hidden="1">
      <c r="B333" s="64"/>
      <c r="C333" s="99"/>
      <c r="D333" s="87"/>
      <c r="E333" s="106"/>
      <c r="F333" s="37"/>
    </row>
    <row r="334" spans="2:6" ht="13.2" hidden="1">
      <c r="B334" s="64"/>
      <c r="C334" s="99"/>
      <c r="D334" s="87"/>
      <c r="E334" s="106"/>
      <c r="F334" s="37"/>
    </row>
    <row r="335" spans="2:6" ht="13.2" hidden="1">
      <c r="B335" s="64"/>
      <c r="C335" s="99"/>
      <c r="D335" s="87"/>
      <c r="E335" s="106"/>
      <c r="F335" s="37"/>
    </row>
    <row r="336" spans="2:6" ht="13.2" hidden="1">
      <c r="B336" s="64"/>
      <c r="C336" s="99"/>
      <c r="D336" s="87"/>
      <c r="E336" s="106"/>
      <c r="F336" s="37"/>
    </row>
    <row r="337" spans="2:6" ht="13.2" hidden="1">
      <c r="B337" s="64"/>
      <c r="C337" s="99"/>
      <c r="D337" s="87"/>
      <c r="E337" s="106"/>
      <c r="F337" s="37"/>
    </row>
    <row r="338" spans="2:6" ht="13.2" hidden="1">
      <c r="B338" s="64"/>
      <c r="C338" s="99"/>
      <c r="D338" s="87"/>
      <c r="E338" s="106"/>
      <c r="F338" s="37"/>
    </row>
    <row r="339" spans="2:6" ht="13.2" hidden="1">
      <c r="B339" s="64"/>
      <c r="C339" s="99"/>
      <c r="D339" s="87"/>
      <c r="E339" s="106"/>
      <c r="F339" s="37"/>
    </row>
    <row r="340" spans="2:6" ht="13.2" hidden="1">
      <c r="B340" s="64"/>
      <c r="C340" s="99"/>
      <c r="D340" s="87"/>
      <c r="E340" s="106"/>
      <c r="F340" s="37"/>
    </row>
    <row r="341" spans="2:6" ht="13.2" hidden="1">
      <c r="B341" s="64"/>
      <c r="C341" s="99"/>
      <c r="D341" s="87"/>
      <c r="E341" s="106"/>
      <c r="F341" s="37"/>
    </row>
    <row r="342" spans="2:6" ht="13.2" hidden="1">
      <c r="B342" s="64"/>
      <c r="C342" s="99"/>
      <c r="D342" s="87"/>
      <c r="E342" s="106"/>
      <c r="F342" s="37"/>
    </row>
    <row r="343" spans="2:6" ht="13.2" hidden="1">
      <c r="B343" s="64"/>
      <c r="C343" s="99"/>
      <c r="D343" s="87"/>
      <c r="E343" s="106"/>
      <c r="F343" s="37"/>
    </row>
    <row r="344" spans="2:6" ht="13.2" hidden="1">
      <c r="B344" s="64"/>
      <c r="C344" s="99"/>
      <c r="D344" s="87"/>
      <c r="E344" s="106"/>
      <c r="F344" s="37"/>
    </row>
    <row r="345" spans="2:6" ht="13.2" hidden="1">
      <c r="B345" s="64"/>
      <c r="C345" s="99"/>
      <c r="D345" s="87"/>
      <c r="E345" s="106"/>
      <c r="F345" s="37"/>
    </row>
    <row r="346" spans="2:6" ht="13.2" hidden="1">
      <c r="B346" s="64"/>
      <c r="C346" s="99"/>
      <c r="D346" s="87"/>
      <c r="E346" s="106"/>
      <c r="F346" s="37"/>
    </row>
    <row r="347" spans="2:6" ht="13.2" hidden="1">
      <c r="B347" s="64"/>
      <c r="C347" s="99"/>
      <c r="D347" s="87"/>
      <c r="E347" s="106"/>
      <c r="F347" s="37"/>
    </row>
    <row r="348" spans="2:6" ht="13.2" hidden="1">
      <c r="B348" s="64"/>
      <c r="C348" s="99"/>
      <c r="D348" s="87"/>
      <c r="E348" s="106"/>
      <c r="F348" s="37"/>
    </row>
    <row r="349" spans="2:6" ht="13.2" hidden="1">
      <c r="B349" s="64"/>
      <c r="C349" s="99"/>
      <c r="D349" s="87"/>
      <c r="E349" s="106"/>
      <c r="F349" s="37"/>
    </row>
    <row r="350" spans="2:6" ht="13.2" hidden="1">
      <c r="B350" s="64"/>
      <c r="C350" s="99"/>
      <c r="D350" s="87"/>
      <c r="E350" s="106"/>
      <c r="F350" s="37"/>
    </row>
    <row r="351" spans="2:6" ht="13.2" hidden="1">
      <c r="B351" s="64"/>
      <c r="C351" s="99"/>
      <c r="D351" s="87"/>
      <c r="E351" s="106"/>
      <c r="F351" s="37"/>
    </row>
    <row r="352" spans="2:6" ht="13.2" hidden="1">
      <c r="B352" s="64"/>
      <c r="C352" s="99"/>
      <c r="D352" s="87"/>
      <c r="E352" s="106"/>
      <c r="F352" s="37"/>
    </row>
    <row r="353" spans="2:6" ht="13.2" hidden="1">
      <c r="B353" s="64"/>
      <c r="C353" s="99"/>
      <c r="D353" s="87"/>
      <c r="E353" s="106"/>
      <c r="F353" s="37"/>
    </row>
    <row r="354" spans="2:6" ht="13.2" hidden="1">
      <c r="B354" s="64"/>
      <c r="C354" s="99"/>
      <c r="D354" s="87"/>
      <c r="E354" s="106"/>
      <c r="F354" s="37"/>
    </row>
    <row r="355" spans="2:6" ht="13.2" hidden="1">
      <c r="B355" s="64"/>
      <c r="C355" s="99"/>
      <c r="D355" s="87"/>
      <c r="E355" s="106"/>
      <c r="F355" s="37"/>
    </row>
    <row r="356" spans="2:6" ht="13.2" hidden="1">
      <c r="B356" s="64"/>
      <c r="C356" s="99"/>
      <c r="D356" s="87"/>
      <c r="E356" s="106"/>
      <c r="F356" s="37"/>
    </row>
    <row r="357" spans="2:6" ht="13.2" hidden="1">
      <c r="B357" s="64"/>
      <c r="C357" s="99"/>
      <c r="D357" s="87"/>
      <c r="E357" s="106"/>
      <c r="F357" s="37"/>
    </row>
    <row r="358" spans="2:6" ht="13.2" hidden="1">
      <c r="B358" s="64"/>
      <c r="C358" s="99"/>
      <c r="D358" s="87"/>
      <c r="E358" s="106"/>
      <c r="F358" s="37"/>
    </row>
    <row r="359" spans="2:6" ht="13.2" hidden="1">
      <c r="B359" s="64"/>
      <c r="C359" s="99"/>
      <c r="D359" s="87"/>
      <c r="E359" s="106"/>
      <c r="F359" s="37"/>
    </row>
    <row r="360" spans="2:6" ht="13.2" hidden="1">
      <c r="B360" s="64"/>
      <c r="C360" s="99"/>
      <c r="D360" s="87"/>
      <c r="E360" s="106"/>
      <c r="F360" s="37"/>
    </row>
    <row r="361" spans="2:6" ht="13.2" hidden="1">
      <c r="B361" s="64"/>
      <c r="C361" s="99"/>
      <c r="D361" s="87"/>
      <c r="E361" s="106"/>
      <c r="F361" s="37"/>
    </row>
    <row r="362" spans="2:6" ht="13.2" hidden="1">
      <c r="B362" s="64"/>
      <c r="C362" s="99"/>
      <c r="D362" s="87"/>
      <c r="E362" s="106"/>
      <c r="F362" s="37"/>
    </row>
    <row r="363" spans="2:6" ht="13.2" hidden="1">
      <c r="B363" s="64"/>
      <c r="C363" s="99"/>
      <c r="D363" s="87"/>
      <c r="E363" s="106"/>
      <c r="F363" s="37"/>
    </row>
    <row r="364" spans="2:6" ht="13.2" hidden="1">
      <c r="B364" s="64"/>
      <c r="C364" s="99"/>
      <c r="D364" s="87"/>
      <c r="E364" s="106"/>
      <c r="F364" s="37"/>
    </row>
    <row r="365" spans="2:6" ht="13.2" hidden="1">
      <c r="B365" s="64"/>
      <c r="C365" s="99"/>
      <c r="D365" s="87"/>
      <c r="E365" s="106"/>
      <c r="F365" s="37"/>
    </row>
    <row r="366" spans="2:6" ht="13.2" hidden="1">
      <c r="B366" s="64"/>
      <c r="C366" s="99"/>
      <c r="D366" s="87"/>
      <c r="E366" s="106"/>
      <c r="F366" s="37"/>
    </row>
    <row r="367" spans="2:6" ht="13.2" hidden="1">
      <c r="B367" s="64"/>
      <c r="C367" s="99"/>
      <c r="D367" s="87"/>
      <c r="E367" s="106"/>
      <c r="F367" s="37"/>
    </row>
    <row r="368" spans="2:6" ht="13.2" hidden="1">
      <c r="B368" s="64"/>
      <c r="C368" s="99"/>
      <c r="D368" s="87"/>
      <c r="E368" s="106"/>
      <c r="F368" s="37"/>
    </row>
    <row r="369" spans="2:6" ht="13.2" hidden="1">
      <c r="B369" s="64"/>
      <c r="C369" s="99"/>
      <c r="D369" s="87"/>
      <c r="E369" s="106"/>
      <c r="F369" s="37"/>
    </row>
    <row r="370" spans="2:6" ht="13.2" hidden="1">
      <c r="B370" s="64"/>
      <c r="C370" s="99"/>
      <c r="D370" s="87"/>
      <c r="E370" s="106"/>
      <c r="F370" s="37"/>
    </row>
    <row r="371" spans="2:6" ht="13.2" hidden="1">
      <c r="B371" s="64"/>
      <c r="C371" s="99"/>
      <c r="D371" s="87"/>
      <c r="E371" s="106"/>
      <c r="F371" s="37"/>
    </row>
    <row r="372" spans="2:6" ht="13.2" hidden="1">
      <c r="B372" s="64"/>
      <c r="C372" s="99"/>
      <c r="D372" s="87"/>
      <c r="E372" s="106"/>
      <c r="F372" s="37"/>
    </row>
    <row r="373" spans="2:6" ht="13.2" hidden="1">
      <c r="B373" s="64"/>
      <c r="C373" s="99"/>
      <c r="D373" s="87"/>
      <c r="E373" s="106"/>
      <c r="F373" s="37"/>
    </row>
    <row r="374" spans="2:6" ht="13.2" hidden="1">
      <c r="B374" s="64"/>
      <c r="C374" s="99"/>
      <c r="D374" s="87"/>
      <c r="E374" s="106"/>
      <c r="F374" s="37"/>
    </row>
    <row r="375" spans="2:6" ht="13.2" hidden="1">
      <c r="B375" s="64"/>
      <c r="C375" s="99"/>
      <c r="D375" s="87"/>
      <c r="E375" s="106"/>
      <c r="F375" s="37"/>
    </row>
    <row r="376" spans="2:6" ht="13.2" hidden="1">
      <c r="B376" s="64"/>
      <c r="C376" s="99"/>
      <c r="D376" s="87"/>
      <c r="E376" s="106"/>
      <c r="F376" s="37"/>
    </row>
    <row r="377" spans="2:6" ht="13.2" hidden="1">
      <c r="B377" s="64"/>
      <c r="C377" s="99"/>
      <c r="D377" s="87"/>
      <c r="E377" s="106"/>
      <c r="F377" s="37"/>
    </row>
    <row r="378" spans="2:6" ht="13.2" hidden="1">
      <c r="B378" s="64"/>
      <c r="C378" s="99"/>
      <c r="D378" s="87"/>
      <c r="E378" s="106"/>
      <c r="F378" s="37"/>
    </row>
    <row r="379" spans="2:6" ht="13.2" hidden="1">
      <c r="B379" s="64"/>
      <c r="C379" s="99"/>
      <c r="D379" s="87"/>
      <c r="E379" s="106"/>
      <c r="F379" s="37"/>
    </row>
    <row r="380" spans="2:6" ht="13.2" hidden="1">
      <c r="B380" s="64"/>
      <c r="C380" s="99"/>
      <c r="D380" s="87"/>
      <c r="E380" s="106"/>
      <c r="F380" s="37"/>
    </row>
    <row r="381" spans="2:6" ht="13.2" hidden="1">
      <c r="B381" s="64"/>
      <c r="C381" s="99"/>
      <c r="D381" s="87"/>
      <c r="E381" s="106"/>
      <c r="F381" s="37"/>
    </row>
    <row r="382" spans="2:6" ht="13.2" hidden="1">
      <c r="B382" s="64"/>
      <c r="C382" s="99"/>
      <c r="D382" s="87"/>
      <c r="E382" s="106"/>
      <c r="F382" s="37"/>
    </row>
    <row r="383" spans="2:6" ht="13.2" hidden="1">
      <c r="B383" s="64"/>
      <c r="C383" s="99"/>
      <c r="D383" s="87"/>
      <c r="E383" s="106"/>
      <c r="F383" s="37"/>
    </row>
    <row r="384" spans="2:6" ht="13.2" hidden="1">
      <c r="B384" s="64"/>
      <c r="C384" s="99"/>
      <c r="D384" s="87"/>
      <c r="E384" s="106"/>
      <c r="F384" s="37"/>
    </row>
    <row r="385" spans="2:6" ht="13.2" hidden="1">
      <c r="B385" s="64"/>
      <c r="C385" s="99"/>
      <c r="D385" s="87"/>
      <c r="E385" s="106"/>
      <c r="F385" s="37"/>
    </row>
    <row r="386" spans="2:6" ht="13.2" hidden="1">
      <c r="B386" s="64"/>
      <c r="C386" s="99"/>
      <c r="D386" s="87"/>
      <c r="E386" s="106"/>
      <c r="F386" s="37"/>
    </row>
    <row r="387" spans="2:6" ht="13.2" hidden="1">
      <c r="B387" s="64"/>
      <c r="C387" s="99"/>
      <c r="D387" s="87"/>
      <c r="E387" s="106"/>
      <c r="F387" s="37"/>
    </row>
    <row r="388" spans="2:6" ht="13.2" hidden="1">
      <c r="B388" s="64"/>
      <c r="C388" s="99"/>
      <c r="D388" s="87"/>
      <c r="E388" s="106"/>
      <c r="F388" s="37"/>
    </row>
    <row r="389" spans="2:6" ht="13.2" hidden="1">
      <c r="B389" s="64"/>
      <c r="C389" s="99"/>
      <c r="D389" s="87"/>
      <c r="E389" s="106"/>
      <c r="F389" s="37"/>
    </row>
    <row r="390" spans="2:6" ht="13.2" hidden="1">
      <c r="B390" s="64"/>
      <c r="C390" s="99"/>
      <c r="D390" s="87"/>
      <c r="E390" s="106"/>
      <c r="F390" s="37"/>
    </row>
    <row r="391" spans="2:6" ht="13.2" hidden="1">
      <c r="B391" s="64"/>
      <c r="C391" s="99"/>
      <c r="D391" s="87"/>
      <c r="E391" s="106"/>
      <c r="F391" s="37"/>
    </row>
    <row r="392" spans="2:6" ht="13.2" hidden="1">
      <c r="B392" s="64"/>
      <c r="C392" s="99"/>
      <c r="D392" s="87"/>
      <c r="E392" s="106"/>
      <c r="F392" s="37"/>
    </row>
    <row r="393" spans="2:6" ht="13.2" hidden="1">
      <c r="B393" s="64"/>
      <c r="C393" s="99"/>
      <c r="D393" s="87"/>
      <c r="E393" s="106"/>
      <c r="F393" s="37"/>
    </row>
    <row r="394" spans="2:6" ht="13.2" hidden="1">
      <c r="B394" s="64"/>
      <c r="C394" s="99"/>
      <c r="D394" s="87"/>
      <c r="E394" s="106"/>
      <c r="F394" s="37"/>
    </row>
    <row r="395" spans="2:6" ht="13.2" hidden="1">
      <c r="B395" s="64"/>
      <c r="C395" s="99"/>
      <c r="D395" s="87"/>
      <c r="E395" s="106"/>
      <c r="F395" s="37"/>
    </row>
    <row r="396" spans="2:6" ht="13.2" hidden="1">
      <c r="B396" s="64"/>
      <c r="C396" s="99"/>
      <c r="D396" s="87"/>
      <c r="E396" s="106"/>
      <c r="F396" s="37"/>
    </row>
    <row r="397" spans="2:6" ht="13.2" hidden="1">
      <c r="B397" s="64"/>
      <c r="C397" s="99"/>
      <c r="D397" s="87"/>
      <c r="E397" s="106"/>
      <c r="F397" s="37"/>
    </row>
    <row r="398" spans="2:6" ht="13.2" hidden="1">
      <c r="B398" s="64"/>
      <c r="C398" s="99"/>
      <c r="D398" s="87"/>
      <c r="E398" s="106"/>
      <c r="F398" s="37"/>
    </row>
    <row r="399" spans="2:6" ht="13.2" hidden="1">
      <c r="B399" s="64"/>
      <c r="C399" s="99"/>
      <c r="D399" s="87"/>
      <c r="E399" s="106"/>
      <c r="F399" s="37"/>
    </row>
    <row r="400" spans="2:6" ht="13.2" hidden="1">
      <c r="B400" s="64"/>
      <c r="C400" s="99"/>
      <c r="D400" s="87"/>
      <c r="E400" s="106"/>
      <c r="F400" s="37"/>
    </row>
    <row r="401" spans="2:6" ht="13.2" hidden="1">
      <c r="B401" s="64"/>
      <c r="C401" s="99"/>
      <c r="D401" s="87"/>
      <c r="E401" s="106"/>
      <c r="F401" s="37"/>
    </row>
    <row r="402" spans="2:6" ht="13.2" hidden="1">
      <c r="B402" s="64"/>
      <c r="C402" s="99"/>
      <c r="D402" s="87"/>
      <c r="E402" s="106"/>
      <c r="F402" s="37"/>
    </row>
    <row r="403" spans="2:6" ht="13.2" hidden="1">
      <c r="B403" s="64"/>
      <c r="C403" s="99"/>
      <c r="D403" s="87"/>
      <c r="E403" s="106"/>
      <c r="F403" s="37"/>
    </row>
    <row r="404" spans="2:6" ht="13.2" hidden="1">
      <c r="B404" s="64"/>
      <c r="C404" s="99"/>
      <c r="D404" s="87"/>
      <c r="E404" s="106"/>
      <c r="F404" s="37"/>
    </row>
    <row r="405" spans="2:6" ht="13.2" hidden="1">
      <c r="B405" s="64"/>
      <c r="C405" s="99"/>
      <c r="D405" s="87"/>
      <c r="E405" s="106"/>
      <c r="F405" s="37"/>
    </row>
    <row r="406" spans="2:6" ht="13.2" hidden="1">
      <c r="B406" s="64"/>
      <c r="C406" s="99"/>
      <c r="D406" s="87"/>
      <c r="E406" s="106"/>
      <c r="F406" s="37"/>
    </row>
    <row r="407" spans="2:6" ht="13.2" hidden="1">
      <c r="B407" s="64"/>
      <c r="C407" s="99"/>
      <c r="D407" s="87"/>
      <c r="E407" s="106"/>
      <c r="F407" s="37"/>
    </row>
    <row r="408" spans="2:6" ht="13.2" hidden="1">
      <c r="B408" s="64"/>
      <c r="C408" s="99"/>
      <c r="D408" s="87"/>
      <c r="E408" s="106"/>
      <c r="F408" s="37"/>
    </row>
    <row r="409" spans="2:6" ht="13.2" hidden="1">
      <c r="B409" s="64"/>
      <c r="C409" s="99"/>
      <c r="D409" s="87"/>
      <c r="E409" s="106"/>
      <c r="F409" s="37"/>
    </row>
    <row r="410" spans="2:6" ht="13.2" hidden="1">
      <c r="B410" s="64"/>
      <c r="C410" s="99"/>
      <c r="D410" s="87"/>
      <c r="E410" s="106"/>
      <c r="F410" s="37"/>
    </row>
    <row r="411" spans="2:6" ht="13.2" hidden="1">
      <c r="B411" s="64"/>
      <c r="C411" s="99"/>
      <c r="D411" s="87"/>
      <c r="E411" s="106"/>
      <c r="F411" s="37"/>
    </row>
    <row r="412" spans="2:6" ht="13.2" hidden="1">
      <c r="B412" s="64"/>
      <c r="C412" s="99"/>
      <c r="D412" s="87"/>
      <c r="E412" s="106"/>
      <c r="F412" s="37"/>
    </row>
    <row r="413" spans="2:6" ht="13.2" hidden="1">
      <c r="B413" s="64"/>
      <c r="C413" s="99"/>
      <c r="D413" s="87"/>
      <c r="E413" s="106"/>
      <c r="F413" s="37"/>
    </row>
    <row r="414" spans="2:6" ht="13.2" hidden="1">
      <c r="B414" s="64"/>
      <c r="C414" s="99"/>
      <c r="D414" s="87"/>
      <c r="E414" s="106"/>
      <c r="F414" s="37"/>
    </row>
    <row r="415" spans="2:6" ht="13.2" hidden="1">
      <c r="B415" s="64"/>
      <c r="C415" s="99"/>
      <c r="D415" s="87"/>
      <c r="E415" s="106"/>
      <c r="F415" s="37"/>
    </row>
    <row r="416" spans="2:6" ht="13.2" hidden="1">
      <c r="B416" s="64"/>
      <c r="C416" s="99"/>
      <c r="D416" s="87"/>
      <c r="E416" s="106"/>
      <c r="F416" s="37"/>
    </row>
    <row r="417" spans="2:6" ht="13.2" hidden="1">
      <c r="B417" s="64"/>
      <c r="C417" s="99"/>
      <c r="D417" s="87"/>
      <c r="E417" s="106"/>
      <c r="F417" s="37"/>
    </row>
    <row r="418" spans="2:6" ht="13.2" hidden="1">
      <c r="B418" s="64"/>
      <c r="C418" s="99"/>
      <c r="D418" s="87"/>
      <c r="E418" s="106"/>
      <c r="F418" s="37"/>
    </row>
    <row r="419" spans="2:6" ht="13.2" hidden="1">
      <c r="B419" s="64"/>
      <c r="C419" s="99"/>
      <c r="D419" s="87"/>
      <c r="E419" s="106"/>
      <c r="F419" s="37"/>
    </row>
    <row r="420" spans="2:6" ht="13.2" hidden="1">
      <c r="B420" s="64"/>
      <c r="C420" s="99"/>
      <c r="D420" s="87"/>
      <c r="E420" s="106"/>
      <c r="F420" s="37"/>
    </row>
    <row r="421" spans="2:6" ht="13.2" hidden="1">
      <c r="B421" s="64"/>
      <c r="C421" s="99"/>
      <c r="D421" s="87"/>
      <c r="E421" s="106"/>
      <c r="F421" s="37"/>
    </row>
    <row r="422" spans="2:6" ht="13.2" hidden="1">
      <c r="B422" s="64"/>
      <c r="C422" s="99"/>
      <c r="D422" s="87"/>
      <c r="E422" s="106"/>
      <c r="F422" s="37"/>
    </row>
    <row r="423" spans="2:6" ht="13.2" hidden="1">
      <c r="B423" s="64"/>
      <c r="C423" s="99"/>
      <c r="D423" s="87"/>
      <c r="E423" s="106"/>
      <c r="F423" s="37"/>
    </row>
    <row r="424" spans="2:6" ht="13.2" hidden="1">
      <c r="B424" s="64"/>
      <c r="C424" s="99"/>
      <c r="D424" s="87"/>
      <c r="E424" s="106"/>
      <c r="F424" s="37"/>
    </row>
    <row r="425" spans="2:6" ht="13.2" hidden="1">
      <c r="B425" s="64"/>
      <c r="C425" s="99"/>
      <c r="D425" s="87"/>
      <c r="E425" s="106"/>
      <c r="F425" s="37"/>
    </row>
    <row r="426" spans="2:6" ht="13.2" hidden="1">
      <c r="B426" s="64"/>
      <c r="C426" s="99"/>
      <c r="D426" s="87"/>
      <c r="E426" s="106"/>
      <c r="F426" s="37"/>
    </row>
    <row r="427" spans="2:6" ht="13.2" hidden="1">
      <c r="B427" s="64"/>
      <c r="C427" s="99"/>
      <c r="D427" s="87"/>
      <c r="E427" s="106"/>
      <c r="F427" s="37"/>
    </row>
    <row r="428" spans="2:6" ht="13.2" hidden="1">
      <c r="B428" s="64"/>
      <c r="C428" s="99"/>
      <c r="D428" s="87"/>
      <c r="E428" s="106"/>
      <c r="F428" s="37"/>
    </row>
    <row r="429" spans="2:6" ht="13.2" hidden="1">
      <c r="B429" s="64"/>
      <c r="C429" s="99"/>
      <c r="D429" s="87"/>
      <c r="E429" s="106"/>
      <c r="F429" s="37"/>
    </row>
    <row r="430" spans="2:6" ht="13.2" hidden="1">
      <c r="B430" s="64"/>
      <c r="C430" s="99"/>
      <c r="D430" s="87"/>
      <c r="E430" s="106"/>
      <c r="F430" s="37"/>
    </row>
    <row r="431" spans="2:6" ht="13.2" hidden="1">
      <c r="B431" s="64"/>
      <c r="C431" s="99"/>
      <c r="D431" s="87"/>
      <c r="E431" s="106"/>
      <c r="F431" s="37"/>
    </row>
    <row r="432" spans="2:6" ht="13.2" hidden="1">
      <c r="B432" s="64"/>
      <c r="C432" s="99"/>
      <c r="D432" s="87"/>
      <c r="E432" s="106"/>
      <c r="F432" s="37"/>
    </row>
    <row r="433" spans="2:6" ht="13.2" hidden="1">
      <c r="B433" s="64"/>
      <c r="C433" s="99"/>
      <c r="D433" s="87"/>
      <c r="E433" s="106"/>
      <c r="F433" s="37"/>
    </row>
    <row r="434" spans="2:6" ht="13.2" hidden="1">
      <c r="B434" s="64"/>
      <c r="C434" s="99"/>
      <c r="D434" s="87"/>
      <c r="E434" s="106"/>
      <c r="F434" s="37"/>
    </row>
    <row r="435" spans="2:6" ht="13.2" hidden="1">
      <c r="B435" s="64"/>
      <c r="C435" s="99"/>
      <c r="D435" s="87"/>
      <c r="E435" s="106"/>
      <c r="F435" s="37"/>
    </row>
    <row r="436" spans="2:6" ht="13.2" hidden="1">
      <c r="B436" s="64"/>
      <c r="C436" s="99"/>
      <c r="D436" s="87"/>
      <c r="E436" s="106"/>
      <c r="F436" s="37"/>
    </row>
    <row r="437" spans="2:6" ht="13.2" hidden="1">
      <c r="B437" s="64"/>
      <c r="C437" s="99"/>
      <c r="D437" s="87"/>
      <c r="E437" s="106"/>
      <c r="F437" s="37"/>
    </row>
    <row r="438" spans="2:6" ht="13.2" hidden="1">
      <c r="B438" s="64"/>
      <c r="C438" s="99"/>
      <c r="D438" s="87"/>
      <c r="E438" s="106"/>
      <c r="F438" s="37"/>
    </row>
    <row r="439" spans="2:6" ht="13.2" hidden="1">
      <c r="B439" s="64"/>
      <c r="C439" s="99"/>
      <c r="D439" s="87"/>
      <c r="E439" s="106"/>
      <c r="F439" s="37"/>
    </row>
    <row r="440" spans="2:6" ht="13.2" hidden="1">
      <c r="B440" s="64"/>
      <c r="C440" s="99"/>
      <c r="D440" s="87"/>
      <c r="E440" s="106"/>
      <c r="F440" s="37"/>
    </row>
    <row r="441" spans="2:6" ht="13.2" hidden="1">
      <c r="B441" s="64"/>
      <c r="C441" s="99"/>
      <c r="D441" s="87"/>
      <c r="E441" s="106"/>
      <c r="F441" s="37"/>
    </row>
    <row r="442" spans="2:6" ht="13.2" hidden="1">
      <c r="B442" s="64"/>
      <c r="C442" s="99"/>
      <c r="D442" s="87"/>
      <c r="E442" s="106"/>
      <c r="F442" s="37"/>
    </row>
    <row r="443" spans="2:6" ht="13.2" hidden="1">
      <c r="B443" s="64"/>
      <c r="C443" s="99"/>
      <c r="D443" s="87"/>
      <c r="E443" s="106"/>
      <c r="F443" s="37"/>
    </row>
    <row r="444" spans="2:6" ht="13.2" hidden="1">
      <c r="B444" s="64"/>
      <c r="C444" s="99"/>
      <c r="D444" s="87"/>
      <c r="E444" s="106"/>
      <c r="F444" s="37"/>
    </row>
    <row r="445" spans="2:6" ht="13.2" hidden="1">
      <c r="B445" s="64"/>
      <c r="C445" s="99"/>
      <c r="D445" s="87"/>
      <c r="E445" s="106"/>
      <c r="F445" s="37"/>
    </row>
    <row r="446" spans="2:6" ht="13.2" hidden="1">
      <c r="B446" s="64"/>
      <c r="C446" s="99"/>
      <c r="D446" s="87"/>
      <c r="E446" s="106"/>
      <c r="F446" s="37"/>
    </row>
    <row r="447" spans="2:6" ht="13.2" hidden="1">
      <c r="B447" s="64"/>
      <c r="C447" s="99"/>
      <c r="D447" s="87"/>
      <c r="E447" s="106"/>
      <c r="F447" s="37"/>
    </row>
    <row r="448" spans="2:6" ht="13.2" hidden="1">
      <c r="B448" s="64"/>
      <c r="C448" s="99"/>
      <c r="D448" s="87"/>
      <c r="E448" s="106"/>
      <c r="F448" s="37"/>
    </row>
    <row r="449" spans="2:6" ht="13.2" hidden="1">
      <c r="B449" s="64"/>
      <c r="C449" s="99"/>
      <c r="D449" s="87"/>
      <c r="E449" s="106"/>
      <c r="F449" s="37"/>
    </row>
    <row r="450" spans="2:6" ht="13.2" hidden="1">
      <c r="B450" s="64"/>
      <c r="C450" s="99"/>
      <c r="D450" s="87"/>
      <c r="E450" s="106"/>
      <c r="F450" s="37"/>
    </row>
    <row r="451" spans="2:6" ht="13.2" hidden="1">
      <c r="B451" s="64"/>
      <c r="C451" s="99"/>
      <c r="D451" s="87"/>
      <c r="E451" s="106"/>
      <c r="F451" s="37"/>
    </row>
    <row r="452" spans="2:6" ht="13.2" hidden="1">
      <c r="B452" s="64"/>
      <c r="C452" s="99"/>
      <c r="D452" s="87"/>
      <c r="E452" s="106"/>
      <c r="F452" s="37"/>
    </row>
    <row r="453" spans="2:6" ht="13.2" hidden="1">
      <c r="B453" s="64"/>
      <c r="C453" s="99"/>
      <c r="D453" s="87"/>
      <c r="E453" s="106"/>
      <c r="F453" s="37"/>
    </row>
    <row r="454" spans="2:6" ht="13.2" hidden="1">
      <c r="B454" s="64"/>
      <c r="C454" s="99"/>
      <c r="D454" s="87"/>
      <c r="E454" s="106"/>
      <c r="F454" s="37"/>
    </row>
    <row r="455" spans="2:6" ht="13.2" hidden="1">
      <c r="B455" s="64"/>
      <c r="C455" s="99"/>
      <c r="D455" s="87"/>
      <c r="E455" s="106"/>
      <c r="F455" s="37"/>
    </row>
    <row r="456" spans="2:6" ht="13.2" hidden="1">
      <c r="B456" s="64"/>
      <c r="C456" s="99"/>
      <c r="D456" s="87"/>
      <c r="E456" s="106"/>
      <c r="F456" s="37"/>
    </row>
    <row r="457" spans="2:6" ht="13.2" hidden="1">
      <c r="B457" s="64"/>
      <c r="C457" s="99"/>
      <c r="D457" s="87"/>
      <c r="E457" s="106"/>
      <c r="F457" s="37"/>
    </row>
    <row r="458" spans="2:6" ht="13.2" hidden="1">
      <c r="B458" s="64"/>
      <c r="C458" s="99"/>
      <c r="D458" s="87"/>
      <c r="E458" s="106"/>
      <c r="F458" s="37"/>
    </row>
    <row r="459" spans="2:6" ht="13.2" hidden="1">
      <c r="B459" s="64"/>
      <c r="C459" s="99"/>
      <c r="D459" s="87"/>
      <c r="E459" s="106"/>
      <c r="F459" s="37"/>
    </row>
    <row r="460" spans="2:6" ht="13.2" hidden="1">
      <c r="B460" s="64"/>
      <c r="C460" s="99"/>
      <c r="D460" s="87"/>
      <c r="E460" s="106"/>
      <c r="F460" s="37"/>
    </row>
    <row r="461" spans="2:6" ht="13.2" hidden="1">
      <c r="B461" s="64"/>
      <c r="C461" s="99"/>
      <c r="D461" s="87"/>
      <c r="E461" s="106"/>
      <c r="F461" s="37"/>
    </row>
    <row r="462" spans="2:6" ht="13.2" hidden="1">
      <c r="B462" s="64"/>
      <c r="C462" s="99"/>
      <c r="D462" s="87"/>
      <c r="E462" s="106"/>
      <c r="F462" s="37"/>
    </row>
    <row r="463" spans="2:6" ht="13.2" hidden="1">
      <c r="B463" s="64"/>
      <c r="C463" s="99"/>
      <c r="D463" s="87"/>
      <c r="E463" s="106"/>
      <c r="F463" s="37"/>
    </row>
    <row r="464" spans="2:6" ht="13.2" hidden="1">
      <c r="B464" s="64"/>
      <c r="C464" s="99"/>
      <c r="D464" s="87"/>
      <c r="E464" s="106"/>
      <c r="F464" s="37"/>
    </row>
    <row r="465" spans="2:6" ht="13.2" hidden="1">
      <c r="B465" s="64"/>
      <c r="C465" s="99"/>
      <c r="D465" s="87"/>
      <c r="E465" s="106"/>
      <c r="F465" s="37"/>
    </row>
    <row r="466" spans="2:6" ht="13.2" hidden="1">
      <c r="B466" s="64"/>
      <c r="C466" s="99"/>
      <c r="D466" s="87"/>
      <c r="E466" s="106"/>
      <c r="F466" s="37"/>
    </row>
    <row r="467" spans="2:6" ht="13.2" hidden="1">
      <c r="B467" s="64"/>
      <c r="C467" s="99"/>
      <c r="D467" s="87"/>
      <c r="E467" s="106"/>
      <c r="F467" s="37"/>
    </row>
    <row r="468" spans="2:6" ht="13.2" hidden="1">
      <c r="B468" s="64"/>
      <c r="C468" s="99"/>
      <c r="D468" s="87"/>
      <c r="E468" s="106"/>
      <c r="F468" s="37"/>
    </row>
    <row r="469" spans="2:6" ht="13.2" hidden="1">
      <c r="B469" s="64"/>
      <c r="C469" s="99"/>
      <c r="D469" s="87"/>
      <c r="E469" s="106"/>
      <c r="F469" s="37"/>
    </row>
    <row r="470" spans="2:6" ht="13.2" hidden="1">
      <c r="B470" s="64"/>
      <c r="C470" s="99"/>
      <c r="D470" s="87"/>
      <c r="E470" s="106"/>
      <c r="F470" s="37"/>
    </row>
    <row r="471" spans="2:6" ht="13.2" hidden="1">
      <c r="B471" s="64"/>
      <c r="C471" s="99"/>
      <c r="D471" s="87"/>
      <c r="E471" s="106"/>
      <c r="F471" s="37"/>
    </row>
    <row r="472" spans="2:6" ht="13.2" hidden="1">
      <c r="B472" s="64"/>
      <c r="C472" s="99"/>
      <c r="D472" s="87"/>
      <c r="E472" s="106"/>
      <c r="F472" s="37"/>
    </row>
    <row r="473" spans="2:6" ht="13.2" hidden="1">
      <c r="B473" s="64"/>
      <c r="C473" s="99"/>
      <c r="D473" s="87"/>
      <c r="E473" s="106"/>
      <c r="F473" s="37"/>
    </row>
    <row r="474" spans="2:6" ht="13.2" hidden="1">
      <c r="B474" s="64"/>
      <c r="C474" s="99"/>
      <c r="D474" s="87"/>
      <c r="E474" s="106"/>
      <c r="F474" s="37"/>
    </row>
    <row r="475" spans="2:6" ht="13.2" hidden="1">
      <c r="B475" s="64"/>
      <c r="C475" s="99"/>
      <c r="D475" s="87"/>
      <c r="E475" s="106"/>
      <c r="F475" s="37"/>
    </row>
    <row r="476" spans="2:6" ht="13.2" hidden="1">
      <c r="B476" s="64"/>
      <c r="C476" s="99"/>
      <c r="D476" s="87"/>
      <c r="E476" s="106"/>
      <c r="F476" s="37"/>
    </row>
    <row r="477" spans="2:6" ht="13.2" hidden="1">
      <c r="B477" s="64"/>
      <c r="C477" s="99"/>
      <c r="D477" s="87"/>
      <c r="E477" s="106"/>
      <c r="F477" s="37"/>
    </row>
    <row r="478" spans="2:6" ht="13.2" hidden="1">
      <c r="B478" s="64"/>
      <c r="C478" s="99"/>
      <c r="D478" s="87"/>
      <c r="E478" s="106"/>
      <c r="F478" s="37"/>
    </row>
    <row r="479" spans="2:6" ht="13.2" hidden="1">
      <c r="B479" s="64"/>
      <c r="C479" s="99"/>
      <c r="D479" s="87"/>
      <c r="E479" s="106"/>
      <c r="F479" s="37"/>
    </row>
    <row r="480" spans="2:6" ht="13.2" hidden="1">
      <c r="B480" s="64"/>
      <c r="C480" s="99"/>
      <c r="D480" s="87"/>
      <c r="E480" s="106"/>
      <c r="F480" s="37"/>
    </row>
    <row r="481" spans="2:6" ht="13.2" hidden="1">
      <c r="B481" s="64"/>
      <c r="C481" s="99"/>
      <c r="D481" s="87"/>
      <c r="E481" s="106"/>
      <c r="F481" s="37"/>
    </row>
    <row r="482" spans="2:6" ht="13.2" hidden="1">
      <c r="B482" s="64"/>
      <c r="C482" s="99"/>
      <c r="D482" s="87"/>
      <c r="E482" s="106"/>
      <c r="F482" s="37"/>
    </row>
    <row r="483" spans="2:6" ht="13.2" hidden="1">
      <c r="B483" s="64"/>
      <c r="C483" s="99"/>
      <c r="D483" s="87"/>
      <c r="E483" s="106"/>
      <c r="F483" s="37"/>
    </row>
    <row r="484" spans="2:6" ht="13.2" hidden="1">
      <c r="B484" s="64"/>
      <c r="C484" s="99"/>
      <c r="D484" s="87"/>
      <c r="E484" s="106"/>
      <c r="F484" s="37"/>
    </row>
    <row r="485" spans="2:6" ht="13.2" hidden="1">
      <c r="B485" s="64"/>
      <c r="C485" s="99"/>
      <c r="D485" s="87"/>
      <c r="E485" s="106"/>
      <c r="F485" s="37"/>
    </row>
    <row r="486" spans="2:6" ht="13.2" hidden="1">
      <c r="B486" s="64"/>
      <c r="C486" s="99"/>
      <c r="D486" s="87"/>
      <c r="E486" s="106"/>
      <c r="F486" s="37"/>
    </row>
    <row r="487" spans="2:6" ht="13.2" hidden="1">
      <c r="B487" s="64"/>
      <c r="C487" s="99"/>
      <c r="D487" s="87"/>
      <c r="E487" s="106"/>
      <c r="F487" s="37"/>
    </row>
    <row r="488" spans="2:6" ht="13.2" hidden="1">
      <c r="B488" s="64"/>
      <c r="C488" s="99"/>
      <c r="D488" s="87"/>
      <c r="E488" s="106"/>
      <c r="F488" s="37"/>
    </row>
    <row r="489" spans="2:6" ht="13.2" hidden="1">
      <c r="B489" s="64"/>
      <c r="C489" s="99"/>
      <c r="D489" s="87"/>
      <c r="E489" s="106"/>
      <c r="F489" s="37"/>
    </row>
    <row r="490" spans="2:6" ht="13.2" hidden="1">
      <c r="B490" s="64"/>
      <c r="C490" s="99"/>
      <c r="D490" s="87"/>
      <c r="E490" s="106"/>
      <c r="F490" s="37"/>
    </row>
    <row r="491" spans="2:6" ht="13.2" hidden="1">
      <c r="B491" s="64"/>
      <c r="C491" s="99"/>
      <c r="D491" s="87"/>
      <c r="E491" s="106"/>
      <c r="F491" s="37"/>
    </row>
    <row r="492" spans="2:6" ht="13.2" hidden="1">
      <c r="B492" s="64"/>
      <c r="C492" s="99"/>
      <c r="D492" s="87"/>
      <c r="E492" s="106"/>
      <c r="F492" s="37"/>
    </row>
    <row r="493" spans="2:6" ht="13.2" hidden="1">
      <c r="B493" s="64"/>
      <c r="C493" s="99"/>
      <c r="D493" s="87"/>
      <c r="E493" s="106"/>
      <c r="F493" s="37"/>
    </row>
    <row r="494" spans="2:6" ht="13.2" hidden="1">
      <c r="B494" s="64"/>
      <c r="C494" s="99"/>
      <c r="D494" s="87"/>
      <c r="E494" s="106"/>
      <c r="F494" s="37"/>
    </row>
    <row r="495" spans="2:6" ht="13.2" hidden="1">
      <c r="B495" s="64"/>
      <c r="C495" s="99"/>
      <c r="D495" s="87"/>
      <c r="E495" s="106"/>
      <c r="F495" s="37"/>
    </row>
    <row r="496" spans="2:6" ht="13.2" hidden="1">
      <c r="B496" s="64"/>
      <c r="C496" s="99"/>
      <c r="D496" s="87"/>
      <c r="E496" s="106"/>
      <c r="F496" s="37"/>
    </row>
    <row r="497" spans="2:6" ht="13.2" hidden="1">
      <c r="B497" s="64"/>
      <c r="C497" s="99"/>
      <c r="D497" s="87"/>
      <c r="E497" s="106"/>
      <c r="F497" s="37"/>
    </row>
    <row r="498" spans="2:6" ht="13.2" hidden="1">
      <c r="B498" s="64"/>
      <c r="C498" s="99"/>
      <c r="D498" s="87"/>
      <c r="E498" s="106"/>
      <c r="F498" s="37"/>
    </row>
    <row r="499" spans="2:6" ht="13.2" hidden="1">
      <c r="B499" s="64"/>
      <c r="C499" s="99"/>
      <c r="D499" s="87"/>
      <c r="E499" s="106"/>
      <c r="F499" s="37"/>
    </row>
    <row r="500" spans="2:6" ht="13.2" hidden="1">
      <c r="B500" s="64"/>
      <c r="C500" s="99"/>
      <c r="D500" s="87"/>
      <c r="E500" s="106"/>
      <c r="F500" s="37"/>
    </row>
    <row r="501" spans="2:6" ht="13.2" hidden="1">
      <c r="B501" s="64"/>
      <c r="C501" s="99"/>
      <c r="D501" s="87"/>
      <c r="E501" s="106"/>
      <c r="F501" s="37"/>
    </row>
    <row r="502" spans="2:6" ht="13.2" hidden="1">
      <c r="B502" s="64"/>
      <c r="C502" s="99"/>
      <c r="D502" s="87"/>
      <c r="E502" s="106"/>
      <c r="F502" s="37"/>
    </row>
    <row r="503" spans="2:6" ht="13.2" hidden="1">
      <c r="B503" s="64"/>
      <c r="C503" s="99"/>
      <c r="D503" s="87"/>
      <c r="E503" s="106"/>
      <c r="F503" s="37"/>
    </row>
    <row r="504" spans="2:6" ht="13.2" hidden="1">
      <c r="B504" s="64"/>
      <c r="C504" s="99"/>
      <c r="D504" s="87"/>
      <c r="E504" s="106"/>
      <c r="F504" s="37"/>
    </row>
    <row r="505" spans="2:6" ht="13.2" hidden="1">
      <c r="B505" s="64"/>
      <c r="C505" s="99"/>
      <c r="D505" s="87"/>
      <c r="E505" s="106"/>
      <c r="F505" s="37"/>
    </row>
    <row r="506" spans="2:6" ht="13.2" hidden="1">
      <c r="B506" s="64"/>
      <c r="C506" s="99"/>
      <c r="D506" s="87"/>
      <c r="E506" s="106"/>
      <c r="F506" s="37"/>
    </row>
    <row r="507" spans="2:6" ht="13.2" hidden="1">
      <c r="B507" s="64"/>
      <c r="C507" s="99"/>
      <c r="D507" s="87"/>
      <c r="E507" s="106"/>
      <c r="F507" s="37"/>
    </row>
    <row r="508" spans="2:6" ht="13.2" hidden="1">
      <c r="B508" s="64"/>
      <c r="C508" s="99"/>
      <c r="D508" s="87"/>
      <c r="E508" s="106"/>
      <c r="F508" s="37"/>
    </row>
    <row r="509" spans="2:6" ht="13.2" hidden="1">
      <c r="B509" s="64"/>
      <c r="C509" s="99"/>
      <c r="D509" s="87"/>
      <c r="E509" s="106"/>
      <c r="F509" s="37"/>
    </row>
    <row r="510" spans="2:6" ht="13.2" hidden="1">
      <c r="B510" s="64"/>
      <c r="C510" s="99"/>
      <c r="D510" s="87"/>
      <c r="E510" s="106"/>
      <c r="F510" s="37"/>
    </row>
    <row r="511" spans="2:6" ht="13.2" hidden="1">
      <c r="B511" s="64"/>
      <c r="C511" s="99"/>
      <c r="D511" s="87"/>
      <c r="E511" s="106"/>
      <c r="F511" s="37"/>
    </row>
    <row r="512" spans="2:6" ht="13.2" hidden="1">
      <c r="B512" s="64"/>
      <c r="C512" s="99"/>
      <c r="D512" s="87"/>
      <c r="E512" s="106"/>
      <c r="F512" s="37"/>
    </row>
    <row r="513" spans="2:6" ht="13.2" hidden="1">
      <c r="B513" s="64"/>
      <c r="C513" s="99"/>
      <c r="D513" s="87"/>
      <c r="E513" s="106"/>
      <c r="F513" s="37"/>
    </row>
    <row r="514" spans="2:6" ht="13.2" hidden="1">
      <c r="B514" s="64"/>
      <c r="C514" s="99"/>
      <c r="D514" s="87"/>
      <c r="E514" s="106"/>
      <c r="F514" s="37"/>
    </row>
    <row r="515" spans="2:6" ht="13.2" hidden="1">
      <c r="B515" s="64"/>
      <c r="C515" s="99"/>
      <c r="D515" s="87"/>
      <c r="E515" s="106"/>
      <c r="F515" s="37"/>
    </row>
    <row r="516" spans="2:6" ht="13.2" hidden="1">
      <c r="B516" s="64"/>
      <c r="C516" s="99"/>
      <c r="D516" s="87"/>
      <c r="E516" s="106"/>
      <c r="F516" s="37"/>
    </row>
    <row r="517" spans="2:6" ht="13.2" hidden="1">
      <c r="B517" s="64"/>
      <c r="C517" s="99"/>
      <c r="D517" s="87"/>
      <c r="E517" s="106"/>
      <c r="F517" s="37"/>
    </row>
    <row r="518" spans="2:6" ht="13.2" hidden="1">
      <c r="B518" s="64"/>
      <c r="C518" s="99"/>
      <c r="D518" s="87"/>
      <c r="E518" s="106"/>
      <c r="F518" s="37"/>
    </row>
    <row r="519" spans="2:6" ht="13.2" hidden="1">
      <c r="B519" s="64"/>
      <c r="C519" s="99"/>
      <c r="D519" s="87"/>
      <c r="E519" s="106"/>
      <c r="F519" s="37"/>
    </row>
    <row r="520" spans="2:6" ht="13.2" hidden="1">
      <c r="B520" s="64"/>
      <c r="C520" s="99"/>
      <c r="D520" s="87"/>
      <c r="E520" s="106"/>
      <c r="F520" s="37"/>
    </row>
    <row r="521" spans="2:6" ht="13.2" hidden="1">
      <c r="B521" s="64"/>
      <c r="C521" s="99"/>
      <c r="D521" s="87"/>
      <c r="E521" s="106"/>
      <c r="F521" s="37"/>
    </row>
    <row r="522" spans="2:6" ht="13.2" hidden="1">
      <c r="B522" s="64"/>
      <c r="C522" s="99"/>
      <c r="D522" s="87"/>
      <c r="E522" s="106"/>
      <c r="F522" s="37"/>
    </row>
    <row r="523" spans="2:6" ht="13.2" hidden="1">
      <c r="B523" s="64"/>
      <c r="C523" s="99"/>
      <c r="D523" s="87"/>
      <c r="E523" s="106"/>
      <c r="F523" s="37"/>
    </row>
    <row r="524" spans="2:6" ht="13.2" hidden="1">
      <c r="B524" s="64"/>
      <c r="C524" s="99"/>
      <c r="D524" s="87"/>
      <c r="E524" s="106"/>
      <c r="F524" s="37"/>
    </row>
    <row r="525" spans="2:6" ht="13.2" hidden="1">
      <c r="B525" s="64"/>
      <c r="C525" s="99"/>
      <c r="D525" s="87"/>
      <c r="E525" s="106"/>
      <c r="F525" s="37"/>
    </row>
    <row r="526" spans="2:6" ht="13.2" hidden="1">
      <c r="B526" s="64"/>
      <c r="C526" s="99"/>
      <c r="D526" s="87"/>
      <c r="E526" s="106"/>
      <c r="F526" s="37"/>
    </row>
    <row r="527" spans="2:6" ht="13.2" hidden="1">
      <c r="B527" s="64"/>
      <c r="C527" s="99"/>
      <c r="D527" s="87"/>
      <c r="E527" s="106"/>
      <c r="F527" s="37"/>
    </row>
    <row r="528" spans="2:6" ht="13.2" hidden="1">
      <c r="B528" s="64"/>
      <c r="C528" s="99"/>
      <c r="D528" s="87"/>
      <c r="E528" s="106"/>
      <c r="F528" s="37"/>
    </row>
    <row r="529" spans="2:6" ht="13.2" hidden="1">
      <c r="B529" s="64"/>
      <c r="C529" s="99"/>
      <c r="D529" s="87"/>
      <c r="E529" s="106"/>
      <c r="F529" s="37"/>
    </row>
    <row r="530" spans="2:6" ht="13.2" hidden="1">
      <c r="B530" s="64"/>
      <c r="C530" s="99"/>
      <c r="D530" s="87"/>
      <c r="E530" s="106"/>
      <c r="F530" s="37"/>
    </row>
    <row r="531" spans="2:6" ht="13.2" hidden="1">
      <c r="B531" s="64"/>
      <c r="C531" s="99"/>
      <c r="D531" s="87"/>
      <c r="E531" s="106"/>
      <c r="F531" s="37"/>
    </row>
    <row r="532" spans="2:6" ht="13.2" hidden="1">
      <c r="B532" s="64"/>
      <c r="C532" s="99"/>
      <c r="D532" s="87"/>
      <c r="E532" s="106"/>
      <c r="F532" s="37"/>
    </row>
    <row r="533" spans="2:6" ht="13.2" hidden="1">
      <c r="B533" s="64"/>
      <c r="C533" s="99"/>
      <c r="D533" s="87"/>
      <c r="E533" s="106"/>
      <c r="F533" s="37"/>
    </row>
    <row r="534" spans="2:6" ht="13.2" hidden="1">
      <c r="B534" s="64"/>
      <c r="C534" s="99"/>
      <c r="D534" s="87"/>
      <c r="E534" s="106"/>
      <c r="F534" s="37"/>
    </row>
    <row r="535" spans="2:6" ht="13.2" hidden="1">
      <c r="B535" s="64"/>
      <c r="C535" s="99"/>
      <c r="D535" s="87"/>
      <c r="E535" s="106"/>
      <c r="F535" s="37"/>
    </row>
    <row r="536" spans="2:6" ht="13.2" hidden="1">
      <c r="B536" s="64"/>
      <c r="C536" s="99"/>
      <c r="D536" s="87"/>
      <c r="E536" s="106"/>
      <c r="F536" s="37"/>
    </row>
    <row r="537" spans="2:6" ht="13.2" hidden="1">
      <c r="B537" s="64"/>
      <c r="C537" s="99"/>
      <c r="D537" s="87"/>
      <c r="E537" s="106"/>
      <c r="F537" s="37"/>
    </row>
    <row r="538" spans="2:6" ht="13.2" hidden="1">
      <c r="B538" s="64"/>
      <c r="C538" s="99"/>
      <c r="D538" s="87"/>
      <c r="E538" s="106"/>
      <c r="F538" s="37"/>
    </row>
    <row r="539" spans="2:6" ht="13.2" hidden="1">
      <c r="B539" s="64"/>
      <c r="C539" s="99"/>
      <c r="D539" s="87"/>
      <c r="E539" s="106"/>
      <c r="F539" s="37"/>
    </row>
    <row r="540" spans="2:6" ht="13.2" hidden="1">
      <c r="B540" s="64"/>
      <c r="C540" s="99"/>
      <c r="D540" s="87"/>
      <c r="E540" s="106"/>
      <c r="F540" s="37"/>
    </row>
    <row r="541" spans="2:6" ht="13.2" hidden="1">
      <c r="B541" s="64"/>
      <c r="C541" s="99"/>
      <c r="D541" s="87"/>
      <c r="E541" s="106"/>
      <c r="F541" s="37"/>
    </row>
    <row r="542" spans="2:6" ht="13.2" hidden="1">
      <c r="B542" s="64"/>
      <c r="C542" s="99"/>
      <c r="D542" s="87"/>
      <c r="E542" s="106"/>
      <c r="F542" s="37"/>
    </row>
    <row r="543" spans="2:6" ht="13.2" hidden="1">
      <c r="B543" s="64"/>
      <c r="C543" s="99"/>
      <c r="D543" s="87"/>
      <c r="E543" s="106"/>
      <c r="F543" s="37"/>
    </row>
    <row r="544" spans="2:6" ht="13.2" hidden="1">
      <c r="B544" s="64"/>
      <c r="C544" s="99"/>
      <c r="D544" s="87"/>
      <c r="E544" s="106"/>
      <c r="F544" s="37"/>
    </row>
    <row r="545" spans="2:6" ht="13.2" hidden="1">
      <c r="B545" s="64"/>
      <c r="C545" s="99"/>
      <c r="D545" s="87"/>
      <c r="E545" s="106"/>
      <c r="F545" s="37"/>
    </row>
    <row r="546" spans="2:6" ht="13.2" hidden="1">
      <c r="B546" s="64"/>
      <c r="C546" s="99"/>
      <c r="D546" s="87"/>
      <c r="E546" s="106"/>
      <c r="F546" s="37"/>
    </row>
    <row r="547" spans="2:6" ht="13.2" hidden="1">
      <c r="B547" s="64"/>
      <c r="C547" s="99"/>
      <c r="D547" s="87"/>
      <c r="E547" s="106"/>
      <c r="F547" s="37"/>
    </row>
    <row r="548" spans="2:6" ht="13.2" hidden="1">
      <c r="B548" s="64"/>
      <c r="C548" s="99"/>
      <c r="D548" s="87"/>
      <c r="E548" s="106"/>
      <c r="F548" s="37"/>
    </row>
    <row r="549" spans="2:6" ht="13.2" hidden="1">
      <c r="B549" s="64"/>
      <c r="C549" s="99"/>
      <c r="D549" s="87"/>
      <c r="E549" s="106"/>
      <c r="F549" s="37"/>
    </row>
    <row r="550" spans="2:6" ht="13.2" hidden="1">
      <c r="B550" s="64"/>
      <c r="C550" s="99"/>
      <c r="D550" s="87"/>
      <c r="E550" s="106"/>
      <c r="F550" s="37"/>
    </row>
    <row r="551" spans="2:6" ht="13.2" hidden="1">
      <c r="B551" s="64"/>
      <c r="C551" s="99"/>
      <c r="D551" s="87"/>
      <c r="E551" s="106"/>
      <c r="F551" s="37"/>
    </row>
    <row r="552" spans="2:6" ht="13.2" hidden="1">
      <c r="B552" s="64"/>
      <c r="C552" s="99"/>
      <c r="D552" s="87"/>
      <c r="E552" s="106"/>
      <c r="F552" s="37"/>
    </row>
    <row r="553" spans="2:6" ht="13.2" hidden="1">
      <c r="B553" s="64"/>
      <c r="C553" s="99"/>
      <c r="D553" s="87"/>
      <c r="E553" s="106"/>
      <c r="F553" s="37"/>
    </row>
    <row r="554" spans="2:6" ht="13.2" hidden="1">
      <c r="B554" s="64"/>
      <c r="C554" s="99"/>
      <c r="D554" s="87"/>
      <c r="E554" s="106"/>
      <c r="F554" s="37"/>
    </row>
    <row r="555" spans="2:6" ht="13.2" hidden="1">
      <c r="B555" s="64"/>
      <c r="C555" s="99"/>
      <c r="D555" s="87"/>
      <c r="E555" s="106"/>
      <c r="F555" s="37"/>
    </row>
    <row r="556" spans="2:6" ht="13.2" hidden="1">
      <c r="B556" s="64"/>
      <c r="C556" s="99"/>
      <c r="D556" s="87"/>
      <c r="E556" s="106"/>
      <c r="F556" s="37"/>
    </row>
    <row r="557" spans="2:6" ht="13.2" hidden="1">
      <c r="B557" s="64"/>
      <c r="C557" s="99"/>
      <c r="D557" s="87"/>
      <c r="E557" s="106"/>
      <c r="F557" s="37"/>
    </row>
    <row r="558" spans="2:6" ht="13.2" hidden="1">
      <c r="B558" s="64"/>
      <c r="C558" s="99"/>
      <c r="D558" s="87"/>
      <c r="E558" s="106"/>
      <c r="F558" s="37"/>
    </row>
    <row r="559" spans="2:6" ht="13.2" hidden="1">
      <c r="B559" s="64"/>
      <c r="C559" s="99"/>
      <c r="D559" s="87"/>
      <c r="E559" s="106"/>
      <c r="F559" s="37"/>
    </row>
    <row r="560" spans="2:6" ht="13.2" hidden="1">
      <c r="B560" s="64"/>
      <c r="C560" s="99"/>
      <c r="D560" s="87"/>
      <c r="E560" s="106"/>
      <c r="F560" s="37"/>
    </row>
    <row r="561" spans="2:6" ht="13.2" hidden="1">
      <c r="B561" s="64"/>
      <c r="C561" s="99"/>
      <c r="D561" s="87"/>
      <c r="E561" s="106"/>
      <c r="F561" s="37"/>
    </row>
    <row r="562" spans="2:6" ht="13.2" hidden="1">
      <c r="B562" s="64"/>
      <c r="C562" s="99"/>
      <c r="D562" s="87"/>
      <c r="E562" s="106"/>
      <c r="F562" s="37"/>
    </row>
    <row r="563" spans="2:6" ht="13.2" hidden="1">
      <c r="B563" s="64"/>
      <c r="C563" s="99"/>
      <c r="D563" s="87"/>
      <c r="E563" s="106"/>
      <c r="F563" s="37"/>
    </row>
    <row r="564" spans="2:6" ht="13.2" hidden="1">
      <c r="B564" s="64"/>
      <c r="C564" s="99"/>
      <c r="D564" s="87"/>
      <c r="E564" s="106"/>
      <c r="F564" s="37"/>
    </row>
    <row r="565" spans="2:6" ht="13.2" hidden="1">
      <c r="B565" s="64"/>
      <c r="C565" s="99"/>
      <c r="D565" s="87"/>
      <c r="E565" s="106"/>
      <c r="F565" s="37"/>
    </row>
    <row r="566" spans="2:6" ht="13.2" hidden="1">
      <c r="B566" s="64"/>
      <c r="C566" s="99"/>
      <c r="D566" s="87"/>
      <c r="E566" s="106"/>
      <c r="F566" s="37"/>
    </row>
    <row r="567" spans="2:6" ht="13.2" hidden="1">
      <c r="B567" s="64"/>
      <c r="C567" s="99"/>
      <c r="D567" s="87"/>
      <c r="E567" s="106"/>
      <c r="F567" s="37"/>
    </row>
    <row r="568" spans="2:6" ht="13.2" hidden="1">
      <c r="B568" s="64"/>
      <c r="C568" s="99"/>
      <c r="D568" s="87"/>
      <c r="E568" s="106"/>
      <c r="F568" s="37"/>
    </row>
    <row r="569" spans="2:6" ht="13.2" hidden="1">
      <c r="B569" s="64"/>
      <c r="C569" s="99"/>
      <c r="D569" s="87"/>
      <c r="E569" s="106"/>
      <c r="F569" s="37"/>
    </row>
    <row r="570" spans="2:6" ht="13.2" hidden="1">
      <c r="B570" s="64"/>
      <c r="C570" s="99"/>
      <c r="D570" s="87"/>
      <c r="E570" s="106"/>
      <c r="F570" s="37"/>
    </row>
    <row r="571" spans="2:6" ht="13.2" hidden="1">
      <c r="B571" s="64"/>
      <c r="C571" s="99"/>
      <c r="D571" s="87"/>
      <c r="E571" s="106"/>
      <c r="F571" s="37"/>
    </row>
    <row r="572" spans="2:6" ht="13.2" hidden="1">
      <c r="B572" s="64"/>
      <c r="C572" s="99"/>
      <c r="D572" s="87"/>
      <c r="E572" s="106"/>
      <c r="F572" s="37"/>
    </row>
    <row r="573" spans="2:6" ht="13.2" hidden="1">
      <c r="B573" s="64"/>
      <c r="C573" s="99"/>
      <c r="D573" s="87"/>
      <c r="E573" s="106"/>
      <c r="F573" s="37"/>
    </row>
    <row r="574" spans="2:6" ht="13.2" hidden="1">
      <c r="B574" s="64"/>
      <c r="C574" s="99"/>
      <c r="D574" s="87"/>
      <c r="E574" s="106"/>
      <c r="F574" s="37"/>
    </row>
    <row r="575" spans="2:6" ht="13.2" hidden="1">
      <c r="B575" s="64"/>
      <c r="C575" s="99"/>
      <c r="D575" s="87"/>
      <c r="E575" s="106"/>
      <c r="F575" s="37"/>
    </row>
    <row r="576" spans="2:6" ht="13.2" hidden="1">
      <c r="B576" s="64"/>
      <c r="C576" s="99"/>
      <c r="D576" s="87"/>
      <c r="E576" s="106"/>
      <c r="F576" s="37"/>
    </row>
    <row r="577" spans="2:6" ht="13.2" hidden="1">
      <c r="B577" s="64"/>
      <c r="C577" s="99"/>
      <c r="D577" s="87"/>
      <c r="E577" s="106"/>
      <c r="F577" s="37"/>
    </row>
    <row r="578" spans="2:6" ht="13.2" hidden="1">
      <c r="B578" s="64"/>
      <c r="C578" s="99"/>
      <c r="D578" s="87"/>
      <c r="E578" s="106"/>
      <c r="F578" s="37"/>
    </row>
    <row r="579" spans="2:6" ht="13.2" hidden="1">
      <c r="B579" s="64"/>
      <c r="C579" s="99"/>
      <c r="D579" s="87"/>
      <c r="E579" s="106"/>
      <c r="F579" s="37"/>
    </row>
    <row r="580" spans="2:6" ht="13.2" hidden="1">
      <c r="B580" s="64"/>
      <c r="C580" s="99"/>
      <c r="D580" s="87"/>
      <c r="E580" s="106"/>
      <c r="F580" s="37"/>
    </row>
    <row r="581" spans="2:6" ht="13.2" hidden="1">
      <c r="B581" s="64"/>
      <c r="C581" s="99"/>
      <c r="D581" s="87"/>
      <c r="E581" s="106"/>
      <c r="F581" s="37"/>
    </row>
    <row r="582" spans="2:6" ht="13.2" hidden="1">
      <c r="B582" s="64"/>
      <c r="C582" s="99"/>
      <c r="D582" s="87"/>
      <c r="E582" s="106"/>
      <c r="F582" s="37"/>
    </row>
    <row r="583" spans="2:6" ht="13.2" hidden="1">
      <c r="B583" s="64"/>
      <c r="C583" s="99"/>
      <c r="D583" s="87"/>
      <c r="E583" s="106"/>
      <c r="F583" s="37"/>
    </row>
    <row r="584" spans="2:6" ht="13.2" hidden="1">
      <c r="B584" s="64"/>
      <c r="C584" s="99"/>
      <c r="D584" s="87"/>
      <c r="E584" s="106"/>
      <c r="F584" s="37"/>
    </row>
    <row r="585" spans="2:6" ht="13.2" hidden="1">
      <c r="B585" s="64"/>
      <c r="C585" s="99"/>
      <c r="D585" s="87"/>
      <c r="E585" s="106"/>
      <c r="F585" s="37"/>
    </row>
    <row r="586" spans="2:6" ht="13.2" hidden="1">
      <c r="B586" s="64"/>
      <c r="C586" s="99"/>
      <c r="D586" s="87"/>
      <c r="E586" s="106"/>
      <c r="F586" s="37"/>
    </row>
    <row r="587" spans="2:6" ht="13.2" hidden="1">
      <c r="B587" s="64"/>
      <c r="C587" s="99"/>
      <c r="D587" s="87"/>
      <c r="E587" s="106"/>
      <c r="F587" s="37"/>
    </row>
    <row r="588" spans="2:6" ht="13.2" hidden="1">
      <c r="B588" s="64"/>
      <c r="C588" s="99"/>
      <c r="D588" s="87"/>
      <c r="E588" s="106"/>
      <c r="F588" s="37"/>
    </row>
    <row r="589" spans="2:6" ht="13.2" hidden="1">
      <c r="B589" s="64"/>
      <c r="C589" s="99"/>
      <c r="D589" s="87"/>
      <c r="E589" s="106"/>
      <c r="F589" s="37"/>
    </row>
    <row r="590" spans="2:6" ht="13.2" hidden="1">
      <c r="B590" s="64"/>
      <c r="C590" s="99"/>
      <c r="D590" s="87"/>
      <c r="E590" s="106"/>
      <c r="F590" s="37"/>
    </row>
    <row r="591" spans="2:6" ht="13.2" hidden="1">
      <c r="B591" s="64"/>
      <c r="C591" s="99"/>
      <c r="D591" s="87"/>
      <c r="E591" s="106"/>
      <c r="F591" s="37"/>
    </row>
    <row r="592" spans="2:6" ht="13.2" hidden="1">
      <c r="B592" s="64"/>
      <c r="C592" s="99"/>
      <c r="D592" s="87"/>
      <c r="E592" s="106"/>
      <c r="F592" s="37"/>
    </row>
    <row r="593" spans="2:6" ht="13.2" hidden="1">
      <c r="B593" s="64"/>
      <c r="C593" s="99"/>
      <c r="D593" s="87"/>
      <c r="E593" s="106"/>
      <c r="F593" s="37"/>
    </row>
    <row r="594" spans="2:6" ht="13.2" hidden="1">
      <c r="B594" s="64"/>
      <c r="C594" s="99"/>
      <c r="D594" s="87"/>
      <c r="E594" s="106"/>
      <c r="F594" s="37"/>
    </row>
    <row r="595" spans="2:6" ht="13.2" hidden="1">
      <c r="B595" s="64"/>
      <c r="C595" s="99"/>
      <c r="D595" s="87"/>
      <c r="E595" s="106"/>
      <c r="F595" s="37"/>
    </row>
    <row r="596" spans="2:6" ht="13.2" hidden="1">
      <c r="B596" s="64"/>
      <c r="C596" s="99"/>
      <c r="D596" s="87"/>
      <c r="E596" s="106"/>
      <c r="F596" s="37"/>
    </row>
    <row r="597" spans="2:6" ht="13.2" hidden="1">
      <c r="B597" s="64"/>
      <c r="C597" s="99"/>
      <c r="D597" s="87"/>
      <c r="E597" s="106"/>
      <c r="F597" s="37"/>
    </row>
    <row r="598" spans="2:6" ht="13.2" hidden="1">
      <c r="B598" s="64"/>
      <c r="C598" s="99"/>
      <c r="D598" s="87"/>
      <c r="E598" s="106"/>
      <c r="F598" s="37"/>
    </row>
    <row r="599" spans="2:6" ht="13.2" hidden="1">
      <c r="B599" s="64"/>
      <c r="C599" s="99"/>
      <c r="D599" s="87"/>
      <c r="E599" s="106"/>
      <c r="F599" s="37"/>
    </row>
    <row r="600" spans="2:6" ht="13.2" hidden="1">
      <c r="B600" s="64"/>
      <c r="C600" s="99"/>
      <c r="D600" s="87"/>
      <c r="E600" s="106"/>
      <c r="F600" s="37"/>
    </row>
    <row r="601" spans="2:6" ht="13.2" hidden="1">
      <c r="B601" s="64"/>
      <c r="C601" s="99"/>
      <c r="D601" s="87"/>
      <c r="E601" s="106"/>
      <c r="F601" s="37"/>
    </row>
    <row r="602" spans="2:6" ht="13.2" hidden="1">
      <c r="B602" s="64"/>
      <c r="C602" s="99"/>
      <c r="D602" s="87"/>
      <c r="E602" s="106"/>
      <c r="F602" s="37"/>
    </row>
    <row r="603" spans="2:6" ht="13.2" hidden="1">
      <c r="B603" s="64"/>
      <c r="C603" s="99"/>
      <c r="D603" s="87"/>
      <c r="E603" s="106"/>
      <c r="F603" s="37"/>
    </row>
    <row r="604" spans="2:6" ht="13.2" hidden="1">
      <c r="B604" s="64"/>
      <c r="C604" s="99"/>
      <c r="D604" s="87"/>
      <c r="E604" s="106"/>
      <c r="F604" s="37"/>
    </row>
    <row r="605" spans="2:6" ht="13.2" hidden="1">
      <c r="B605" s="64"/>
      <c r="C605" s="99"/>
      <c r="D605" s="87"/>
      <c r="E605" s="106"/>
      <c r="F605" s="37"/>
    </row>
    <row r="606" spans="2:6" ht="13.2" hidden="1">
      <c r="B606" s="64"/>
      <c r="C606" s="99"/>
      <c r="D606" s="87"/>
      <c r="E606" s="106"/>
      <c r="F606" s="37"/>
    </row>
    <row r="607" spans="2:6" ht="13.2" hidden="1">
      <c r="B607" s="64"/>
      <c r="C607" s="99"/>
      <c r="D607" s="87"/>
      <c r="E607" s="106"/>
      <c r="F607" s="37"/>
    </row>
    <row r="608" spans="2:6" ht="13.2" hidden="1">
      <c r="B608" s="64"/>
      <c r="C608" s="99"/>
      <c r="D608" s="87"/>
      <c r="E608" s="106"/>
      <c r="F608" s="37"/>
    </row>
    <row r="609" spans="2:6" ht="13.2" hidden="1">
      <c r="B609" s="64"/>
      <c r="C609" s="99"/>
      <c r="D609" s="87"/>
      <c r="E609" s="106"/>
      <c r="F609" s="37"/>
    </row>
    <row r="610" spans="2:6" ht="13.2" hidden="1">
      <c r="B610" s="64"/>
      <c r="C610" s="99"/>
      <c r="D610" s="87"/>
      <c r="E610" s="106"/>
      <c r="F610" s="37"/>
    </row>
    <row r="611" spans="2:6" ht="13.2" hidden="1">
      <c r="B611" s="64"/>
      <c r="C611" s="99"/>
      <c r="D611" s="87"/>
      <c r="E611" s="106"/>
      <c r="F611" s="37"/>
    </row>
    <row r="612" spans="2:6" ht="13.2" hidden="1">
      <c r="B612" s="64"/>
      <c r="C612" s="99"/>
      <c r="D612" s="87"/>
      <c r="E612" s="106"/>
      <c r="F612" s="37"/>
    </row>
    <row r="613" spans="2:6" ht="13.2" hidden="1">
      <c r="B613" s="64"/>
      <c r="C613" s="99"/>
      <c r="D613" s="87"/>
      <c r="E613" s="106"/>
      <c r="F613" s="37"/>
    </row>
    <row r="614" spans="2:6" ht="13.2" hidden="1">
      <c r="B614" s="64"/>
      <c r="C614" s="99"/>
      <c r="D614" s="87"/>
      <c r="E614" s="106"/>
      <c r="F614" s="37"/>
    </row>
    <row r="615" spans="2:6" ht="13.2" hidden="1">
      <c r="B615" s="64"/>
      <c r="C615" s="99"/>
      <c r="D615" s="87"/>
      <c r="E615" s="106"/>
      <c r="F615" s="37"/>
    </row>
  </sheetData>
  <pageMargins left="0.70866141732283472" right="0.19685039370078741" top="1.1811023622047245" bottom="0.78740157480314965" header="0.39370078740157483" footer="0.31496062992125984"/>
  <pageSetup paperSize="9" pageOrder="overThenDown" orientation="portrait" r:id="rId1"/>
  <headerFooter alignWithMargins="0">
    <oddHeader>&amp;LTabell 5
Prel prel utfall&amp;CApril 2016&amp;R&amp;P(&amp;N)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zoomScaleNormal="100" workbookViewId="0">
      <selection activeCell="A5" sqref="A5"/>
    </sheetView>
  </sheetViews>
  <sheetFormatPr defaultColWidth="5.109375" defaultRowHeight="12.75" customHeight="1" zeroHeight="1"/>
  <cols>
    <col min="1" max="1" width="30.6640625" customWidth="1"/>
    <col min="2" max="2" width="13.6640625" customWidth="1"/>
    <col min="3" max="3" width="10.6640625" customWidth="1"/>
    <col min="4" max="4" width="11.6640625" customWidth="1"/>
    <col min="5" max="5" width="10.6640625" customWidth="1"/>
    <col min="6" max="6" width="13.6640625" customWidth="1"/>
    <col min="7" max="7" width="12.6640625" customWidth="1"/>
    <col min="8" max="9" width="10.109375" hidden="1" customWidth="1"/>
    <col min="10" max="255" width="0" hidden="1" customWidth="1"/>
  </cols>
  <sheetData>
    <row r="1" spans="1:8" ht="15.6">
      <c r="A1" s="1" t="s">
        <v>469</v>
      </c>
    </row>
    <row r="2" spans="1:8" ht="15" customHeight="1">
      <c r="A2" s="4" t="s">
        <v>470</v>
      </c>
    </row>
    <row r="3" spans="1:8" ht="15" customHeight="1">
      <c r="A3" s="4" t="s">
        <v>471</v>
      </c>
    </row>
    <row r="4" spans="1:8" ht="15" customHeight="1">
      <c r="A4" t="s">
        <v>472</v>
      </c>
    </row>
    <row r="5" spans="1:8" ht="6" customHeight="1">
      <c r="A5" s="4"/>
    </row>
    <row r="6" spans="1:8" ht="15.75" customHeight="1">
      <c r="A6" s="107" t="s">
        <v>473</v>
      </c>
      <c r="B6" s="108" t="s">
        <v>474</v>
      </c>
      <c r="C6" s="109" t="s">
        <v>475</v>
      </c>
      <c r="D6" s="109" t="s">
        <v>476</v>
      </c>
      <c r="E6" s="109" t="s">
        <v>477</v>
      </c>
      <c r="F6" s="109" t="s">
        <v>478</v>
      </c>
    </row>
    <row r="7" spans="1:8" ht="15.75" customHeight="1">
      <c r="A7" s="110"/>
      <c r="B7" s="111" t="s">
        <v>479</v>
      </c>
      <c r="C7" s="111" t="s">
        <v>480</v>
      </c>
      <c r="D7" s="111" t="s">
        <v>481</v>
      </c>
      <c r="E7" s="111" t="s">
        <v>482</v>
      </c>
      <c r="F7" s="111" t="s">
        <v>483</v>
      </c>
    </row>
    <row r="8" spans="1:8" ht="15.75" customHeight="1">
      <c r="A8" s="110"/>
      <c r="B8" s="111" t="s">
        <v>484</v>
      </c>
      <c r="C8" s="111" t="s">
        <v>485</v>
      </c>
      <c r="D8" s="111" t="s">
        <v>486</v>
      </c>
      <c r="E8" s="9" t="s">
        <v>487</v>
      </c>
      <c r="F8" s="111" t="s">
        <v>488</v>
      </c>
    </row>
    <row r="9" spans="1:8" ht="15.75" customHeight="1">
      <c r="A9" s="112"/>
      <c r="B9" s="113"/>
      <c r="C9" s="111" t="s">
        <v>489</v>
      </c>
      <c r="D9" s="111" t="s">
        <v>490</v>
      </c>
      <c r="E9" s="111" t="s">
        <v>26</v>
      </c>
      <c r="F9" s="111" t="s">
        <v>484</v>
      </c>
    </row>
    <row r="10" spans="1:8" ht="15.75" customHeight="1">
      <c r="A10" s="114"/>
      <c r="B10" s="81"/>
      <c r="C10" s="115" t="s">
        <v>491</v>
      </c>
      <c r="D10" s="81"/>
      <c r="E10" s="81"/>
      <c r="F10" s="81"/>
    </row>
    <row r="11" spans="1:8" ht="18" customHeight="1">
      <c r="A11" s="51" t="s">
        <v>492</v>
      </c>
      <c r="B11" s="64">
        <v>23462642.914668709</v>
      </c>
      <c r="C11" s="91"/>
      <c r="D11" s="91"/>
      <c r="E11" s="91"/>
      <c r="F11" s="33">
        <f>F12+F13+F14</f>
        <v>23462647.134999998</v>
      </c>
    </row>
    <row r="12" spans="1:8" ht="15.75" customHeight="1">
      <c r="A12" s="110" t="s">
        <v>493</v>
      </c>
      <c r="B12" s="52"/>
      <c r="C12" s="33">
        <v>25866</v>
      </c>
      <c r="D12" s="116">
        <v>100</v>
      </c>
      <c r="E12" s="33">
        <v>865102</v>
      </c>
      <c r="F12" s="33">
        <f>C12*E12/1000</f>
        <v>22376728.331999999</v>
      </c>
      <c r="G12" s="64"/>
    </row>
    <row r="13" spans="1:8" ht="15.75" customHeight="1">
      <c r="A13" s="110" t="s">
        <v>494</v>
      </c>
      <c r="B13" s="52"/>
      <c r="C13" s="33">
        <v>979</v>
      </c>
      <c r="D13" s="116">
        <v>125</v>
      </c>
      <c r="E13" s="33">
        <v>1081377</v>
      </c>
      <c r="F13" s="33">
        <f>C13*E13/1000</f>
        <v>1058668.0830000001</v>
      </c>
      <c r="G13" s="64"/>
    </row>
    <row r="14" spans="1:8" ht="15.75" customHeight="1">
      <c r="A14" s="110" t="s">
        <v>495</v>
      </c>
      <c r="B14" s="52"/>
      <c r="C14" s="33">
        <v>70</v>
      </c>
      <c r="D14" s="116">
        <v>45</v>
      </c>
      <c r="E14" s="33">
        <v>389296</v>
      </c>
      <c r="F14" s="33">
        <f>C14*E14/1000</f>
        <v>27250.720000000001</v>
      </c>
      <c r="G14" s="64"/>
    </row>
    <row r="15" spans="1:8" ht="21" customHeight="1">
      <c r="A15" s="51" t="s">
        <v>496</v>
      </c>
      <c r="B15" s="64">
        <v>7132840.067614302</v>
      </c>
      <c r="C15" s="33">
        <v>35344</v>
      </c>
      <c r="D15" s="116">
        <f>E15*100/E15</f>
        <v>100</v>
      </c>
      <c r="E15" s="33">
        <v>201812</v>
      </c>
      <c r="F15" s="33">
        <f>C15*E15/1000</f>
        <v>7132843.3279999997</v>
      </c>
      <c r="H15" s="83"/>
    </row>
    <row r="16" spans="1:8" ht="21" customHeight="1">
      <c r="A16" s="51" t="s">
        <v>497</v>
      </c>
      <c r="B16" s="33"/>
      <c r="C16" s="33"/>
      <c r="D16" s="116"/>
      <c r="E16" s="33"/>
      <c r="F16" s="33">
        <f>F17+F18+F19+F20+F21</f>
        <v>4578423.6999999993</v>
      </c>
    </row>
    <row r="17" spans="1:9" ht="15.75" customHeight="1">
      <c r="A17" s="110" t="s">
        <v>498</v>
      </c>
      <c r="B17" s="64">
        <v>4578427.6432147985</v>
      </c>
      <c r="C17" s="33">
        <v>9706</v>
      </c>
      <c r="D17" s="116">
        <f>E17*100/$E$17</f>
        <v>100</v>
      </c>
      <c r="E17" s="33">
        <v>268009</v>
      </c>
      <c r="F17" s="33">
        <f>C17*E17/1000</f>
        <v>2601295.3539999998</v>
      </c>
      <c r="G17" s="64"/>
    </row>
    <row r="18" spans="1:9" ht="15.75" customHeight="1">
      <c r="A18" s="110" t="s">
        <v>499</v>
      </c>
      <c r="B18" s="52"/>
      <c r="C18" s="33">
        <v>4383</v>
      </c>
      <c r="D18" s="116">
        <v>55</v>
      </c>
      <c r="E18" s="33">
        <v>147405</v>
      </c>
      <c r="F18" s="33">
        <f>C18*E18/1000</f>
        <v>646076.11499999999</v>
      </c>
      <c r="G18" s="64"/>
    </row>
    <row r="19" spans="1:9" ht="15.75" customHeight="1">
      <c r="A19" s="110" t="s">
        <v>500</v>
      </c>
      <c r="B19" s="52"/>
      <c r="C19" s="33">
        <v>3765</v>
      </c>
      <c r="D19" s="116">
        <v>25</v>
      </c>
      <c r="E19" s="33">
        <v>67002</v>
      </c>
      <c r="F19" s="33">
        <f>C19*E19/1000</f>
        <v>252262.53</v>
      </c>
      <c r="G19" s="64"/>
    </row>
    <row r="20" spans="1:9" ht="15.75" customHeight="1">
      <c r="A20" s="110" t="s">
        <v>501</v>
      </c>
      <c r="B20" s="52"/>
      <c r="C20" s="33">
        <v>8302</v>
      </c>
      <c r="D20" s="116">
        <v>25</v>
      </c>
      <c r="E20" s="33">
        <v>67002</v>
      </c>
      <c r="F20" s="33">
        <f>C20*E20/1000</f>
        <v>556250.60400000005</v>
      </c>
      <c r="G20" s="64"/>
    </row>
    <row r="21" spans="1:9" ht="15.75" customHeight="1">
      <c r="A21" s="110" t="s">
        <v>502</v>
      </c>
      <c r="B21" s="52"/>
      <c r="C21" s="33">
        <v>19497</v>
      </c>
      <c r="D21" s="116">
        <v>10</v>
      </c>
      <c r="E21" s="33">
        <v>26801</v>
      </c>
      <c r="F21" s="33">
        <f>C21*E21/1000</f>
        <v>522539.09700000001</v>
      </c>
      <c r="G21" s="64"/>
    </row>
    <row r="22" spans="1:9" ht="21" customHeight="1">
      <c r="A22" s="117" t="s">
        <v>503</v>
      </c>
      <c r="B22" s="64">
        <v>4531504.3353693513</v>
      </c>
      <c r="C22" s="91"/>
      <c r="D22" s="118"/>
      <c r="E22" s="33"/>
      <c r="F22" s="99">
        <f>F23+F24</f>
        <v>4531511.682</v>
      </c>
    </row>
    <row r="23" spans="1:9" ht="15.75" customHeight="1">
      <c r="A23" s="110" t="s">
        <v>504</v>
      </c>
      <c r="B23" s="52"/>
      <c r="C23" s="119">
        <v>4293</v>
      </c>
      <c r="D23" s="118">
        <v>100</v>
      </c>
      <c r="E23" s="33">
        <v>366049</v>
      </c>
      <c r="F23" s="119">
        <f>C23*E23/1000</f>
        <v>1571448.3570000001</v>
      </c>
    </row>
    <row r="24" spans="1:9" ht="15.75" customHeight="1">
      <c r="A24" s="110" t="s">
        <v>505</v>
      </c>
      <c r="B24" s="52"/>
      <c r="C24" s="119">
        <v>16173</v>
      </c>
      <c r="D24" s="118">
        <v>50</v>
      </c>
      <c r="E24" s="33">
        <v>183025</v>
      </c>
      <c r="F24" s="119">
        <f>C24*E24/1000</f>
        <v>2960063.3250000002</v>
      </c>
    </row>
    <row r="25" spans="1:9" ht="21" customHeight="1">
      <c r="A25" s="117" t="s">
        <v>390</v>
      </c>
      <c r="B25" s="55">
        <f>SUM(B11:B24)</f>
        <v>39705414.960867159</v>
      </c>
      <c r="C25" s="55"/>
      <c r="D25" s="55"/>
      <c r="E25" s="55"/>
      <c r="F25" s="119">
        <f>F11+F15+F16+F22</f>
        <v>39705425.844999999</v>
      </c>
      <c r="H25" s="64"/>
      <c r="I25" s="64"/>
    </row>
    <row r="26" spans="1:9" ht="3" customHeight="1">
      <c r="A26" s="120"/>
      <c r="B26" s="120">
        <v>4638990.120959498</v>
      </c>
      <c r="C26" s="120"/>
      <c r="D26" s="120"/>
      <c r="E26" s="120"/>
      <c r="F26" s="120"/>
    </row>
    <row r="27" spans="1:9" ht="15" customHeight="1">
      <c r="A27" s="121" t="s">
        <v>506</v>
      </c>
      <c r="B27" s="122"/>
      <c r="C27" s="122"/>
      <c r="D27" s="122"/>
      <c r="E27" s="122"/>
      <c r="F27" s="38"/>
      <c r="H27" s="64"/>
      <c r="I27" s="64"/>
    </row>
    <row r="28" spans="1:9" ht="13.2">
      <c r="A28" s="121" t="s">
        <v>507</v>
      </c>
      <c r="B28" s="122"/>
      <c r="C28" s="122"/>
      <c r="D28" s="122"/>
      <c r="E28" s="122"/>
      <c r="F28" s="38"/>
      <c r="I28" s="64"/>
    </row>
    <row r="29" spans="1:9" ht="13.2">
      <c r="A29" s="123" t="s">
        <v>508</v>
      </c>
      <c r="B29" s="122"/>
      <c r="C29" s="122"/>
      <c r="D29" s="122"/>
      <c r="E29" s="122"/>
      <c r="F29" s="38"/>
      <c r="I29" s="64"/>
    </row>
    <row r="30" spans="1:9" ht="45" customHeight="1">
      <c r="A30" s="124" t="s">
        <v>509</v>
      </c>
      <c r="B30" s="122"/>
      <c r="C30" s="122"/>
      <c r="D30" s="122"/>
      <c r="E30" s="122"/>
      <c r="F30" s="38"/>
      <c r="H30" s="64"/>
    </row>
    <row r="31" spans="1:9" ht="15.75" customHeight="1">
      <c r="A31" s="125"/>
      <c r="B31" s="126" t="s">
        <v>510</v>
      </c>
      <c r="C31" s="154" t="s">
        <v>511</v>
      </c>
      <c r="D31" s="145"/>
      <c r="E31" s="126" t="s">
        <v>510</v>
      </c>
      <c r="H31" s="64"/>
    </row>
    <row r="32" spans="1:9" ht="15.75" customHeight="1">
      <c r="A32" s="127"/>
      <c r="B32" s="128" t="s">
        <v>512</v>
      </c>
      <c r="C32" s="129" t="s">
        <v>513</v>
      </c>
      <c r="D32" s="129" t="s">
        <v>514</v>
      </c>
      <c r="E32" s="130" t="s">
        <v>515</v>
      </c>
    </row>
    <row r="33" spans="1:8" ht="18" customHeight="1">
      <c r="A33" s="15" t="s">
        <v>516</v>
      </c>
      <c r="B33" s="55"/>
      <c r="C33" s="122"/>
      <c r="D33" s="122"/>
      <c r="E33" s="38"/>
      <c r="H33" s="64"/>
    </row>
    <row r="34" spans="1:8" ht="15.75" customHeight="1">
      <c r="A34" s="15" t="s">
        <v>517</v>
      </c>
      <c r="B34" s="55"/>
      <c r="C34" s="122"/>
      <c r="D34" s="122"/>
      <c r="E34" s="38"/>
      <c r="G34" s="84"/>
      <c r="H34" s="64"/>
    </row>
    <row r="35" spans="1:8" ht="15.75" customHeight="1">
      <c r="A35" s="15" t="s">
        <v>518</v>
      </c>
      <c r="B35" s="64">
        <v>44599607.513537161</v>
      </c>
      <c r="C35" s="131">
        <v>1.0009999999999999</v>
      </c>
      <c r="D35" s="131">
        <v>1.016</v>
      </c>
      <c r="E35" s="122">
        <f>B35*C35*D35</f>
        <v>45358514.434987508</v>
      </c>
      <c r="H35" s="64"/>
    </row>
    <row r="36" spans="1:8" ht="3" customHeight="1">
      <c r="A36" s="21"/>
      <c r="B36" s="128"/>
      <c r="C36" s="132"/>
      <c r="D36" s="132"/>
      <c r="E36" s="128"/>
      <c r="H36" s="64"/>
    </row>
    <row r="37" spans="1:8" ht="15" customHeight="1">
      <c r="A37" s="133" t="s">
        <v>519</v>
      </c>
      <c r="B37" s="122"/>
      <c r="C37" s="122"/>
      <c r="D37" s="122"/>
      <c r="E37" s="122"/>
      <c r="F37" s="122"/>
      <c r="H37" s="64"/>
    </row>
    <row r="38" spans="1:8" ht="13.2">
      <c r="A38" s="134" t="s">
        <v>520</v>
      </c>
      <c r="B38" s="135"/>
      <c r="C38" s="64"/>
      <c r="D38" s="136"/>
      <c r="E38" s="136"/>
      <c r="F38" s="64"/>
    </row>
    <row r="39" spans="1:8" ht="13.2">
      <c r="B39" s="135"/>
    </row>
    <row r="40" spans="1:8" ht="13.2" hidden="1">
      <c r="B40" s="135"/>
    </row>
    <row r="41" spans="1:8" ht="13.2" hidden="1">
      <c r="A41" s="137"/>
      <c r="B41" s="135"/>
    </row>
    <row r="42" spans="1:8" ht="13.2" hidden="1"/>
    <row r="43" spans="1:8" ht="13.2" hidden="1"/>
    <row r="44" spans="1:8" ht="13.2" hidden="1"/>
    <row r="45" spans="1:8" ht="13.2" hidden="1"/>
    <row r="46" spans="1:8" ht="13.2" hidden="1"/>
    <row r="47" spans="1:8" ht="13.2" hidden="1"/>
  </sheetData>
  <mergeCells count="1">
    <mergeCell ref="C31:D31"/>
  </mergeCells>
  <pageMargins left="0.70866141732283472" right="0.39370078740157483" top="1.5748031496062993" bottom="0.39370078740157483" header="0.59055118110236227" footer="0.19685039370078741"/>
  <pageSetup paperSize="9" scale="91" orientation="portrait" r:id="rId1"/>
  <headerFooter alignWithMargins="0">
    <oddHeader>&amp;LBilaga 1
Prel prel utfall&amp;CApril 2016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Tabell 1</vt:lpstr>
      <vt:lpstr>Tabell 2</vt:lpstr>
      <vt:lpstr>Tabell 3</vt:lpstr>
      <vt:lpstr>Tabell 4</vt:lpstr>
      <vt:lpstr>Tabell 5</vt:lpstr>
      <vt:lpstr>Bilaga</vt:lpstr>
      <vt:lpstr>Bilaga!Utskriftsområde</vt:lpstr>
      <vt:lpstr>'Tabell 1'!Utskriftsrubriker</vt:lpstr>
      <vt:lpstr>'Tabell 2'!Utskriftsrubriker</vt:lpstr>
      <vt:lpstr>'Tabell 3'!Utskriftsrubriker</vt:lpstr>
      <vt:lpstr>'Tabell 4'!Utskriftsrubriker</vt:lpstr>
      <vt:lpstr>'Tabell 5'!Utskriftsrubriker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Sjöquist Peter</dc:creator>
  <cp:lastModifiedBy>Sandström Eva</cp:lastModifiedBy>
  <dcterms:created xsi:type="dcterms:W3CDTF">2016-04-27T11:45:04Z</dcterms:created>
  <dcterms:modified xsi:type="dcterms:W3CDTF">2016-05-02T13:14:54Z</dcterms:modified>
</cp:coreProperties>
</file>