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525" activeTab="0"/>
  </bookViews>
  <sheets>
    <sheet name="Gör så här" sheetId="1" r:id="rId1"/>
    <sheet name="Inmatning" sheetId="2" r:id="rId2"/>
    <sheet name="Resultat (index)" sheetId="3" r:id="rId3"/>
  </sheets>
  <definedNames>
    <definedName name="_xlfn.IFERROR" hidden="1">#NAME?</definedName>
    <definedName name="_xlfn.IFNA" hidden="1">#NAME?</definedName>
    <definedName name="_xlnm.Print_Area" localSheetId="0">'Gör så här'!$A$1:$M$30</definedName>
    <definedName name="_xlnm.Print_Area" localSheetId="1">'Inmatning'!$A$1:$I$37</definedName>
    <definedName name="_xlnm.Print_Area" localSheetId="2">'Resultat (index)'!$A$1:$K$41</definedName>
  </definedNames>
  <calcPr fullCalcOnLoad="1"/>
</workbook>
</file>

<file path=xl/comments2.xml><?xml version="1.0" encoding="utf-8"?>
<comments xmlns="http://schemas.openxmlformats.org/spreadsheetml/2006/main">
  <authors>
    <author>Johan Gjersvold</author>
    <author>Eken Nejdet</author>
  </authors>
  <commentList>
    <comment ref="A6" authorId="0">
      <text>
        <r>
          <rPr>
            <b/>
            <sz val="8"/>
            <rFont val="Tahoma"/>
            <family val="2"/>
          </rPr>
          <t>Ange vilket år enkätundersökningen genomfördes.
Välj år genom att placera markören i cell B4 och klicka på pilen som då visas till höger om cellen.</t>
        </r>
      </text>
    </comment>
    <comment ref="A5" authorId="0">
      <text>
        <r>
          <rPr>
            <b/>
            <sz val="8"/>
            <rFont val="Tahoma"/>
            <family val="2"/>
          </rPr>
          <t>Välj region genom att placera markören i cell B3 och klicka på pilen som då visas till höger om cellen.</t>
        </r>
      </text>
    </comment>
    <comment ref="B11" authorId="0">
      <text>
        <r>
          <rPr>
            <b/>
            <sz val="8"/>
            <rFont val="Tahoma"/>
            <family val="2"/>
          </rPr>
          <t>1a</t>
        </r>
        <r>
          <rPr>
            <sz val="8"/>
            <rFont val="Tahoma"/>
            <family val="2"/>
          </rPr>
          <t xml:space="preserve">
Mitt arbete känns meningsfullt</t>
        </r>
        <r>
          <rPr>
            <sz val="8"/>
            <rFont val="Tahoma"/>
            <family val="2"/>
          </rPr>
          <t xml:space="preserve">
</t>
        </r>
      </text>
    </comment>
    <comment ref="B12" authorId="0">
      <text>
        <r>
          <rPr>
            <b/>
            <sz val="8"/>
            <rFont val="Tahoma"/>
            <family val="2"/>
          </rPr>
          <t>1a</t>
        </r>
        <r>
          <rPr>
            <sz val="8"/>
            <rFont val="Tahoma"/>
            <family val="2"/>
          </rPr>
          <t xml:space="preserve">
Mitt arbete känns meningsfullt</t>
        </r>
        <r>
          <rPr>
            <sz val="8"/>
            <rFont val="Tahoma"/>
            <family val="2"/>
          </rPr>
          <t xml:space="preserve">
</t>
        </r>
      </text>
    </comment>
    <comment ref="B13" authorId="0">
      <text>
        <r>
          <rPr>
            <b/>
            <sz val="8"/>
            <rFont val="Tahoma"/>
            <family val="2"/>
          </rPr>
          <t>1a</t>
        </r>
        <r>
          <rPr>
            <sz val="8"/>
            <rFont val="Tahoma"/>
            <family val="2"/>
          </rPr>
          <t xml:space="preserve">
Mitt arbete känns meningsfullt</t>
        </r>
        <r>
          <rPr>
            <sz val="8"/>
            <rFont val="Tahoma"/>
            <family val="2"/>
          </rPr>
          <t xml:space="preserve">
</t>
        </r>
      </text>
    </comment>
    <comment ref="B14" authorId="0">
      <text>
        <r>
          <rPr>
            <b/>
            <sz val="8"/>
            <rFont val="Tahoma"/>
            <family val="2"/>
          </rPr>
          <t>1b</t>
        </r>
        <r>
          <rPr>
            <sz val="8"/>
            <rFont val="Tahoma"/>
            <family val="2"/>
          </rPr>
          <t xml:space="preserve">
Jag lär nytt och utvecklas i mitt dagliga arbete
</t>
        </r>
      </text>
    </comment>
    <comment ref="B15" authorId="0">
      <text>
        <r>
          <rPr>
            <b/>
            <sz val="8"/>
            <rFont val="Tahoma"/>
            <family val="2"/>
          </rPr>
          <t>1b</t>
        </r>
        <r>
          <rPr>
            <sz val="8"/>
            <rFont val="Tahoma"/>
            <family val="2"/>
          </rPr>
          <t xml:space="preserve">
Jag lär nytt och utvecklas i mitt dagliga arbete
</t>
        </r>
      </text>
    </comment>
    <comment ref="B16" authorId="0">
      <text>
        <r>
          <rPr>
            <b/>
            <sz val="8"/>
            <rFont val="Tahoma"/>
            <family val="2"/>
          </rPr>
          <t>1b</t>
        </r>
        <r>
          <rPr>
            <sz val="8"/>
            <rFont val="Tahoma"/>
            <family val="2"/>
          </rPr>
          <t xml:space="preserve">
Jag lär nytt och utvecklas i mitt dagliga arbete
</t>
        </r>
      </text>
    </comment>
    <comment ref="B17" authorId="0">
      <text>
        <r>
          <rPr>
            <b/>
            <sz val="8"/>
            <rFont val="Tahoma"/>
            <family val="2"/>
          </rPr>
          <t xml:space="preserve">1c
</t>
        </r>
        <r>
          <rPr>
            <sz val="8"/>
            <rFont val="Tahoma"/>
            <family val="2"/>
          </rPr>
          <t xml:space="preserve">Jag ser fram emot att gå till arbetet
</t>
        </r>
      </text>
    </comment>
    <comment ref="B18" authorId="0">
      <text>
        <r>
          <rPr>
            <b/>
            <sz val="8"/>
            <rFont val="Tahoma"/>
            <family val="2"/>
          </rPr>
          <t xml:space="preserve">1c
</t>
        </r>
        <r>
          <rPr>
            <sz val="8"/>
            <rFont val="Tahoma"/>
            <family val="2"/>
          </rPr>
          <t xml:space="preserve">Jag ser fram emot att gå till arbetet
</t>
        </r>
      </text>
    </comment>
    <comment ref="B19" authorId="0">
      <text>
        <r>
          <rPr>
            <b/>
            <sz val="8"/>
            <rFont val="Tahoma"/>
            <family val="2"/>
          </rPr>
          <t xml:space="preserve">1c
</t>
        </r>
        <r>
          <rPr>
            <sz val="8"/>
            <rFont val="Tahoma"/>
            <family val="2"/>
          </rPr>
          <t xml:space="preserve">Jag ser fram emot att gå till arbetet
</t>
        </r>
      </text>
    </comment>
    <comment ref="B20" authorId="0">
      <text>
        <r>
          <rPr>
            <b/>
            <sz val="8"/>
            <rFont val="Tahoma"/>
            <family val="2"/>
          </rPr>
          <t xml:space="preserve">2a
</t>
        </r>
        <r>
          <rPr>
            <sz val="8"/>
            <rFont val="Tahoma"/>
            <family val="2"/>
          </rPr>
          <t>Min närmaste chef visar uppskattning för mina arbetsinsatser</t>
        </r>
      </text>
    </comment>
    <comment ref="B21" authorId="0">
      <text>
        <r>
          <rPr>
            <b/>
            <sz val="8"/>
            <rFont val="Tahoma"/>
            <family val="2"/>
          </rPr>
          <t xml:space="preserve">2a
</t>
        </r>
        <r>
          <rPr>
            <sz val="8"/>
            <rFont val="Tahoma"/>
            <family val="2"/>
          </rPr>
          <t>Min närmaste chef visar uppskattning för mina arbetsinsatser</t>
        </r>
      </text>
    </comment>
    <comment ref="B22" authorId="0">
      <text>
        <r>
          <rPr>
            <b/>
            <sz val="8"/>
            <rFont val="Tahoma"/>
            <family val="2"/>
          </rPr>
          <t xml:space="preserve">2a
</t>
        </r>
        <r>
          <rPr>
            <sz val="8"/>
            <rFont val="Tahoma"/>
            <family val="2"/>
          </rPr>
          <t>Min närmaste chef visar uppskattning för mina arbetsinsatser</t>
        </r>
      </text>
    </comment>
    <comment ref="B23" authorId="0">
      <text>
        <r>
          <rPr>
            <b/>
            <sz val="8"/>
            <rFont val="Tahoma"/>
            <family val="2"/>
          </rPr>
          <t xml:space="preserve">2b
</t>
        </r>
        <r>
          <rPr>
            <sz val="8"/>
            <rFont val="Tahoma"/>
            <family val="2"/>
          </rPr>
          <t xml:space="preserve">Min närmaste chef visar förtroende för mig som medarbetare
</t>
        </r>
      </text>
    </comment>
    <comment ref="B24" authorId="0">
      <text>
        <r>
          <rPr>
            <b/>
            <sz val="8"/>
            <rFont val="Tahoma"/>
            <family val="2"/>
          </rPr>
          <t xml:space="preserve">2b
</t>
        </r>
        <r>
          <rPr>
            <sz val="8"/>
            <rFont val="Tahoma"/>
            <family val="2"/>
          </rPr>
          <t xml:space="preserve">Min närmaste chef visar förtroende för mig som medarbetare
</t>
        </r>
      </text>
    </comment>
    <comment ref="B25" authorId="0">
      <text>
        <r>
          <rPr>
            <b/>
            <sz val="8"/>
            <rFont val="Tahoma"/>
            <family val="2"/>
          </rPr>
          <t xml:space="preserve">2b
</t>
        </r>
        <r>
          <rPr>
            <sz val="8"/>
            <rFont val="Tahoma"/>
            <family val="2"/>
          </rPr>
          <t xml:space="preserve">Min närmaste chef visar förtroende för mig som medarbetare
</t>
        </r>
      </text>
    </comment>
    <comment ref="B26"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2c
</t>
        </r>
        <r>
          <rPr>
            <sz val="8"/>
            <rFont val="Tahoma"/>
            <family val="2"/>
          </rPr>
          <t xml:space="preserve">Min närmaste chef ger mig förutsättningar att ta ansvar i mitt arbete
</t>
        </r>
      </text>
    </comment>
    <comment ref="B28" authorId="0">
      <text>
        <r>
          <rPr>
            <b/>
            <sz val="8"/>
            <rFont val="Tahoma"/>
            <family val="2"/>
          </rPr>
          <t xml:space="preserve">2c
</t>
        </r>
        <r>
          <rPr>
            <sz val="8"/>
            <rFont val="Tahoma"/>
            <family val="2"/>
          </rPr>
          <t xml:space="preserve">Min närmaste chef ger mig förutsättningar att ta ansvar i mitt arbete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3a
</t>
        </r>
        <r>
          <rPr>
            <sz val="8"/>
            <rFont val="Tahoma"/>
            <family val="2"/>
          </rPr>
          <t xml:space="preserve">Jag är insatt i min arbetsplats mål
</t>
        </r>
      </text>
    </comment>
    <comment ref="B31" authorId="0">
      <text>
        <r>
          <rPr>
            <b/>
            <sz val="8"/>
            <rFont val="Tahoma"/>
            <family val="2"/>
          </rPr>
          <t xml:space="preserve">3a
</t>
        </r>
        <r>
          <rPr>
            <sz val="8"/>
            <rFont val="Tahoma"/>
            <family val="2"/>
          </rPr>
          <t xml:space="preserve">Jag är insatt i min arbetsplats mål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3b
</t>
        </r>
        <r>
          <rPr>
            <sz val="8"/>
            <rFont val="Tahoma"/>
            <family val="2"/>
          </rPr>
          <t xml:space="preserve">Min arbetsplats mål följs upp och utvärderas på ett bra sätt
</t>
        </r>
      </text>
    </comment>
    <comment ref="B34" authorId="0">
      <text>
        <r>
          <rPr>
            <b/>
            <sz val="8"/>
            <rFont val="Tahoma"/>
            <family val="2"/>
          </rPr>
          <t xml:space="preserve">3b
</t>
        </r>
        <r>
          <rPr>
            <sz val="8"/>
            <rFont val="Tahoma"/>
            <family val="2"/>
          </rPr>
          <t xml:space="preserve">Min arbetsplats mål följs upp och utvärderas på ett bra sätt
</t>
        </r>
      </text>
    </comment>
    <comment ref="B35" authorId="0">
      <text>
        <r>
          <rPr>
            <b/>
            <sz val="8"/>
            <rFont val="Tahoma"/>
            <family val="2"/>
          </rPr>
          <t xml:space="preserve">3c
</t>
        </r>
        <r>
          <rPr>
            <sz val="8"/>
            <rFont val="Tahoma"/>
            <family val="2"/>
          </rPr>
          <t xml:space="preserve">Jag vet vad som förväntas av mig i mitt arbete
</t>
        </r>
      </text>
    </comment>
    <comment ref="B36" authorId="0">
      <text>
        <r>
          <rPr>
            <b/>
            <sz val="8"/>
            <rFont val="Tahoma"/>
            <family val="2"/>
          </rPr>
          <t xml:space="preserve">3c
</t>
        </r>
        <r>
          <rPr>
            <sz val="8"/>
            <rFont val="Tahoma"/>
            <family val="2"/>
          </rPr>
          <t xml:space="preserve">Jag vet vad som förväntas av mig i mitt arbete
</t>
        </r>
      </text>
    </comment>
    <comment ref="B37" authorId="0">
      <text>
        <r>
          <rPr>
            <b/>
            <sz val="8"/>
            <rFont val="Tahoma"/>
            <family val="2"/>
          </rPr>
          <t xml:space="preserve">3c
</t>
        </r>
        <r>
          <rPr>
            <sz val="8"/>
            <rFont val="Tahoma"/>
            <family val="2"/>
          </rPr>
          <t xml:space="preserve">Jag vet vad som förväntas av mig i mitt arbete
</t>
        </r>
      </text>
    </comment>
    <comment ref="A38" authorId="1">
      <text>
        <r>
          <rPr>
            <sz val="8"/>
            <rFont val="Tahoma"/>
            <family val="2"/>
          </rPr>
          <t xml:space="preserve">Antal personer som svarat på enkätfrågorna (färre än 10 svar sekretessmarkeras i Kolada)
</t>
        </r>
      </text>
    </comment>
    <comment ref="A39" authorId="1">
      <text>
        <r>
          <rPr>
            <sz val="8"/>
            <rFont val="Tahoma"/>
            <family val="2"/>
          </rPr>
          <t>Antal personer som enkätfrågorna har skickats till</t>
        </r>
        <r>
          <rPr>
            <b/>
            <sz val="9"/>
            <rFont val="Tahoma"/>
            <family val="2"/>
          </rPr>
          <t xml:space="preserve">
</t>
        </r>
      </text>
    </comment>
    <comment ref="A40" authorId="1">
      <text>
        <r>
          <rPr>
            <sz val="8"/>
            <rFont val="Tahoma"/>
            <family val="2"/>
          </rPr>
          <t xml:space="preserve">Svarsfrekvens = 
Antal svar delat på antal frågade
</t>
        </r>
      </text>
    </comment>
    <comment ref="A3" authorId="1">
      <text>
        <r>
          <rPr>
            <b/>
            <sz val="8"/>
            <rFont val="Tahoma"/>
            <family val="2"/>
          </rPr>
          <t>E-postaddress till person i kommunen som kan kontaktas vid eventuella frågor om det som fyllts i beräkningsmallen och/eller vill ha ny information kopplat till HME skickat till sig.</t>
        </r>
        <r>
          <rPr>
            <sz val="8"/>
            <rFont val="Tahoma"/>
            <family val="2"/>
          </rPr>
          <t xml:space="preserve">
</t>
        </r>
      </text>
    </comment>
  </commentList>
</comments>
</file>

<file path=xl/comments3.xml><?xml version="1.0" encoding="utf-8"?>
<comments xmlns="http://schemas.openxmlformats.org/spreadsheetml/2006/main">
  <authors>
    <author>Johan Gjersvold</author>
  </authors>
  <commentList>
    <comment ref="A39" authorId="0">
      <text>
        <r>
          <rPr>
            <b/>
            <sz val="8"/>
            <rFont val="Tahoma"/>
            <family val="2"/>
          </rPr>
          <t>Hållbart Medarbetar Engagemang</t>
        </r>
        <r>
          <rPr>
            <sz val="8"/>
            <rFont val="Tahoma"/>
            <family val="2"/>
          </rPr>
          <t xml:space="preserve">
</t>
        </r>
      </text>
    </comment>
    <comment ref="A40" authorId="0">
      <text>
        <r>
          <rPr>
            <b/>
            <sz val="8"/>
            <rFont val="Tahoma"/>
            <family val="2"/>
          </rPr>
          <t xml:space="preserve">Hållbart Medarbetar Engagemang
</t>
        </r>
        <r>
          <rPr>
            <sz val="8"/>
            <rFont val="Tahoma"/>
            <family val="2"/>
          </rPr>
          <t xml:space="preserve">
</t>
        </r>
      </text>
    </comment>
    <comment ref="A41" authorId="0">
      <text>
        <r>
          <rPr>
            <b/>
            <sz val="8"/>
            <rFont val="Tahoma"/>
            <family val="2"/>
          </rPr>
          <t xml:space="preserve">Hållbart Medarbetar Engagemang
</t>
        </r>
        <r>
          <rPr>
            <sz val="8"/>
            <rFont val="Tahoma"/>
            <family val="2"/>
          </rPr>
          <t xml:space="preserve">
</t>
        </r>
      </text>
    </comment>
    <comment ref="B3" authorId="0">
      <text>
        <r>
          <rPr>
            <b/>
            <sz val="8"/>
            <rFont val="Tahoma"/>
            <family val="2"/>
          </rPr>
          <t>1a</t>
        </r>
        <r>
          <rPr>
            <sz val="8"/>
            <rFont val="Tahoma"/>
            <family val="2"/>
          </rPr>
          <t xml:space="preserve">
Mitt arbete känns meningsfullt</t>
        </r>
        <r>
          <rPr>
            <sz val="8"/>
            <rFont val="Tahoma"/>
            <family val="2"/>
          </rPr>
          <t xml:space="preserve">
</t>
        </r>
      </text>
    </comment>
    <comment ref="B4" authorId="0">
      <text>
        <r>
          <rPr>
            <b/>
            <sz val="8"/>
            <rFont val="Tahoma"/>
            <family val="2"/>
          </rPr>
          <t>1a</t>
        </r>
        <r>
          <rPr>
            <sz val="8"/>
            <rFont val="Tahoma"/>
            <family val="2"/>
          </rPr>
          <t xml:space="preserve">
Mitt arbete känns meningsfullt</t>
        </r>
        <r>
          <rPr>
            <sz val="8"/>
            <rFont val="Tahoma"/>
            <family val="2"/>
          </rPr>
          <t xml:space="preserve">
</t>
        </r>
      </text>
    </comment>
    <comment ref="B5" authorId="0">
      <text>
        <r>
          <rPr>
            <b/>
            <sz val="8"/>
            <rFont val="Tahoma"/>
            <family val="2"/>
          </rPr>
          <t>1a</t>
        </r>
        <r>
          <rPr>
            <sz val="8"/>
            <rFont val="Tahoma"/>
            <family val="2"/>
          </rPr>
          <t xml:space="preserve">
Mitt arbete känns meningsfullt</t>
        </r>
        <r>
          <rPr>
            <sz val="8"/>
            <rFont val="Tahoma"/>
            <family val="2"/>
          </rPr>
          <t xml:space="preserve">
</t>
        </r>
      </text>
    </comment>
    <comment ref="B6" authorId="0">
      <text>
        <r>
          <rPr>
            <b/>
            <sz val="8"/>
            <rFont val="Tahoma"/>
            <family val="2"/>
          </rPr>
          <t>1b</t>
        </r>
        <r>
          <rPr>
            <sz val="8"/>
            <rFont val="Tahoma"/>
            <family val="2"/>
          </rPr>
          <t xml:space="preserve">
Jag lär nytt och utvecklas i mitt dagliga arbete
</t>
        </r>
      </text>
    </comment>
    <comment ref="B7" authorId="0">
      <text>
        <r>
          <rPr>
            <b/>
            <sz val="8"/>
            <rFont val="Tahoma"/>
            <family val="2"/>
          </rPr>
          <t>1b</t>
        </r>
        <r>
          <rPr>
            <sz val="8"/>
            <rFont val="Tahoma"/>
            <family val="2"/>
          </rPr>
          <t xml:space="preserve">
Jag lär nytt och utvecklas i mitt dagliga arbete
</t>
        </r>
      </text>
    </comment>
    <comment ref="B8" authorId="0">
      <text>
        <r>
          <rPr>
            <b/>
            <sz val="8"/>
            <rFont val="Tahoma"/>
            <family val="2"/>
          </rPr>
          <t>1b</t>
        </r>
        <r>
          <rPr>
            <sz val="8"/>
            <rFont val="Tahoma"/>
            <family val="2"/>
          </rPr>
          <t xml:space="preserve">
Jag lär nytt och utvecklas i mitt dagliga arbete
</t>
        </r>
      </text>
    </comment>
    <comment ref="B9" authorId="0">
      <text>
        <r>
          <rPr>
            <b/>
            <sz val="8"/>
            <rFont val="Tahoma"/>
            <family val="2"/>
          </rPr>
          <t xml:space="preserve">1c
</t>
        </r>
        <r>
          <rPr>
            <sz val="8"/>
            <rFont val="Tahoma"/>
            <family val="2"/>
          </rPr>
          <t xml:space="preserve">Jag ser fram emot att gå till arbetet
</t>
        </r>
      </text>
    </comment>
    <comment ref="B10" authorId="0">
      <text>
        <r>
          <rPr>
            <b/>
            <sz val="8"/>
            <rFont val="Tahoma"/>
            <family val="2"/>
          </rPr>
          <t xml:space="preserve">1c
</t>
        </r>
        <r>
          <rPr>
            <sz val="8"/>
            <rFont val="Tahoma"/>
            <family val="2"/>
          </rPr>
          <t xml:space="preserve">Jag ser fram emot att gå till arbetet
</t>
        </r>
      </text>
    </comment>
    <comment ref="B11"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2a
</t>
        </r>
        <r>
          <rPr>
            <sz val="8"/>
            <rFont val="Tahoma"/>
            <family val="2"/>
          </rPr>
          <t>Min närmaste chef visar uppskattning för mina arbetsinsatser</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2b
</t>
        </r>
        <r>
          <rPr>
            <sz val="8"/>
            <rFont val="Tahoma"/>
            <family val="2"/>
          </rPr>
          <t xml:space="preserve">Min närmaste chef visar förtroende för mig som medarbetare
</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2c
</t>
        </r>
        <r>
          <rPr>
            <sz val="8"/>
            <rFont val="Tahoma"/>
            <family val="2"/>
          </rPr>
          <t xml:space="preserve">Min närmaste chef ger mig förutsättningar att ta ansvar i mitt arbete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3a
</t>
        </r>
        <r>
          <rPr>
            <sz val="8"/>
            <rFont val="Tahoma"/>
            <family val="2"/>
          </rPr>
          <t xml:space="preserve">Jag är insatt i min arbetsplats mål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3b
</t>
        </r>
        <r>
          <rPr>
            <sz val="8"/>
            <rFont val="Tahoma"/>
            <family val="2"/>
          </rPr>
          <t xml:space="preserve">Min arbetsplats mål följs upp och utvärderas på ett bra sätt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3c
</t>
        </r>
        <r>
          <rPr>
            <sz val="8"/>
            <rFont val="Tahoma"/>
            <family val="2"/>
          </rPr>
          <t xml:space="preserve">Jag vet vad som förväntas av mig i mitt arbete
</t>
        </r>
      </text>
    </comment>
    <comment ref="B34" authorId="0">
      <text>
        <r>
          <rPr>
            <b/>
            <sz val="8"/>
            <rFont val="Tahoma"/>
            <family val="2"/>
          </rPr>
          <t xml:space="preserve">3c
</t>
        </r>
        <r>
          <rPr>
            <sz val="8"/>
            <rFont val="Tahoma"/>
            <family val="2"/>
          </rPr>
          <t xml:space="preserve">Jag vet vad som förväntas av mig i mitt arbete
</t>
        </r>
      </text>
    </comment>
    <comment ref="B35" authorId="0">
      <text>
        <r>
          <rPr>
            <b/>
            <sz val="8"/>
            <rFont val="Tahoma"/>
            <family val="2"/>
          </rPr>
          <t xml:space="preserve">3c
</t>
        </r>
        <r>
          <rPr>
            <sz val="8"/>
            <rFont val="Tahoma"/>
            <family val="2"/>
          </rPr>
          <t xml:space="preserve">Jag vet vad som förväntas av mig i mitt arbete
</t>
        </r>
      </text>
    </comment>
  </commentList>
</comments>
</file>

<file path=xl/sharedStrings.xml><?xml version="1.0" encoding="utf-8"?>
<sst xmlns="http://schemas.openxmlformats.org/spreadsheetml/2006/main" count="393" uniqueCount="198">
  <si>
    <t>Kön</t>
  </si>
  <si>
    <t>Område</t>
  </si>
  <si>
    <t>Fråga/index</t>
  </si>
  <si>
    <t>1a</t>
  </si>
  <si>
    <t>1b</t>
  </si>
  <si>
    <t>1c</t>
  </si>
  <si>
    <t>Motivation</t>
  </si>
  <si>
    <t>Delindex Motivation</t>
  </si>
  <si>
    <t>Totalt</t>
  </si>
  <si>
    <t>Kvinnor</t>
  </si>
  <si>
    <t>Män</t>
  </si>
  <si>
    <t>Ledarskap</t>
  </si>
  <si>
    <t>Delindex Ledarskap</t>
  </si>
  <si>
    <t>Styrning</t>
  </si>
  <si>
    <t>Delindex Styrning</t>
  </si>
  <si>
    <t>Resultat i indexform 0-100 (kan ej redigeras)</t>
  </si>
  <si>
    <t>Mätår:</t>
  </si>
  <si>
    <t>Välj</t>
  </si>
  <si>
    <t>2a</t>
  </si>
  <si>
    <t>2b</t>
  </si>
  <si>
    <t>2c</t>
  </si>
  <si>
    <t>3a</t>
  </si>
  <si>
    <t>3b</t>
  </si>
  <si>
    <t>3c</t>
  </si>
  <si>
    <t>HME</t>
  </si>
  <si>
    <t>Totaltindex (HME)</t>
  </si>
  <si>
    <t>Inmatningstabell</t>
  </si>
  <si>
    <t>År</t>
  </si>
  <si>
    <t>Hälso- och sjukvård, totalt</t>
  </si>
  <si>
    <t>Primärvård</t>
  </si>
  <si>
    <t>Specialiserad somatisk vård</t>
  </si>
  <si>
    <t>Specialiserad psykiatrisk vård</t>
  </si>
  <si>
    <t>Regional utveckling</t>
  </si>
  <si>
    <t>Region Gotland</t>
  </si>
  <si>
    <t>Region Skåne</t>
  </si>
  <si>
    <t>Region Halland</t>
  </si>
  <si>
    <t>Västra Götalandsregionen</t>
  </si>
  <si>
    <t>0001</t>
  </si>
  <si>
    <t>0003</t>
  </si>
  <si>
    <t>0004</t>
  </si>
  <si>
    <t>0005</t>
  </si>
  <si>
    <t>0006</t>
  </si>
  <si>
    <t>0007</t>
  </si>
  <si>
    <t>0008</t>
  </si>
  <si>
    <t>0009</t>
  </si>
  <si>
    <t>0010</t>
  </si>
  <si>
    <t>0012</t>
  </si>
  <si>
    <t>0013</t>
  </si>
  <si>
    <t>0014</t>
  </si>
  <si>
    <t>0017</t>
  </si>
  <si>
    <t>0018</t>
  </si>
  <si>
    <t>0019</t>
  </si>
  <si>
    <t>0020</t>
  </si>
  <si>
    <t>0021</t>
  </si>
  <si>
    <t>0022</t>
  </si>
  <si>
    <t>0023</t>
  </si>
  <si>
    <t>0024</t>
  </si>
  <si>
    <t>0025</t>
  </si>
  <si>
    <t>Ltkod</t>
  </si>
  <si>
    <t>Tandvård</t>
  </si>
  <si>
    <t>Övrig hälso- och sjukvård</t>
  </si>
  <si>
    <t>Region Östergötland</t>
  </si>
  <si>
    <t>Region Jönköpings län</t>
  </si>
  <si>
    <t>Region Kronoberg</t>
  </si>
  <si>
    <t>Region Örebro län</t>
  </si>
  <si>
    <t>Region Västmanland</t>
  </si>
  <si>
    <t>Region Gävleborg</t>
  </si>
  <si>
    <t>Region Jämtland Härjedalen</t>
  </si>
  <si>
    <t>Region Uppsala</t>
  </si>
  <si>
    <t>Region Norrbottens</t>
  </si>
  <si>
    <t>Region Stockholm</t>
  </si>
  <si>
    <t>Region Sörmland</t>
  </si>
  <si>
    <t>Region Kalmar</t>
  </si>
  <si>
    <t>Region Blekinge</t>
  </si>
  <si>
    <t>Region Värmland</t>
  </si>
  <si>
    <t>Region Dalarna</t>
  </si>
  <si>
    <t>Region Västernorrland</t>
  </si>
  <si>
    <t>Region Västerbotten</t>
  </si>
  <si>
    <t>Region</t>
  </si>
  <si>
    <t>Regionen, totalt</t>
  </si>
  <si>
    <t>Kontaktperson</t>
  </si>
  <si>
    <t>Svarsfrekvens</t>
  </si>
  <si>
    <t>Antal frågade</t>
  </si>
  <si>
    <t>Antal svar</t>
  </si>
  <si>
    <t>Regionen, totalt ID</t>
  </si>
  <si>
    <t>Hälso- och sjukvård, totalt ID</t>
  </si>
  <si>
    <t>Primärvård ID</t>
  </si>
  <si>
    <t>Specialiserad somatisk vård ID</t>
  </si>
  <si>
    <t>Specialiserad psykiatrisk vård ID</t>
  </si>
  <si>
    <t>Tandvård ID</t>
  </si>
  <si>
    <t>Övrig hälso- och sjukvård ID</t>
  </si>
  <si>
    <t>Regional utveckling ID</t>
  </si>
  <si>
    <t>K60246</t>
  </si>
  <si>
    <t>K60247</t>
  </si>
  <si>
    <t>K60248</t>
  </si>
  <si>
    <t>K60249</t>
  </si>
  <si>
    <t>K60250</t>
  </si>
  <si>
    <t>K60251</t>
  </si>
  <si>
    <t>K60252</t>
  </si>
  <si>
    <t>K60253</t>
  </si>
  <si>
    <t>K60254</t>
  </si>
  <si>
    <t>K60898</t>
  </si>
  <si>
    <t>K60899</t>
  </si>
  <si>
    <t>K70230</t>
  </si>
  <si>
    <t>K70231</t>
  </si>
  <si>
    <t>K70232</t>
  </si>
  <si>
    <t>K70233</t>
  </si>
  <si>
    <t>K70234</t>
  </si>
  <si>
    <t>K70235</t>
  </si>
  <si>
    <t>K70236</t>
  </si>
  <si>
    <t>K70237</t>
  </si>
  <si>
    <t>K70238</t>
  </si>
  <si>
    <t>K70898</t>
  </si>
  <si>
    <t>K70899</t>
  </si>
  <si>
    <t>K71202</t>
  </si>
  <si>
    <t>K71203</t>
  </si>
  <si>
    <t>K71204</t>
  </si>
  <si>
    <t>K71205</t>
  </si>
  <si>
    <t>K71206</t>
  </si>
  <si>
    <t>K71207</t>
  </si>
  <si>
    <t>K71208</t>
  </si>
  <si>
    <t>K71209</t>
  </si>
  <si>
    <t>K71210</t>
  </si>
  <si>
    <t>K71898</t>
  </si>
  <si>
    <t>K71899</t>
  </si>
  <si>
    <t>K72202</t>
  </si>
  <si>
    <t>K72203</t>
  </si>
  <si>
    <t>K72204</t>
  </si>
  <si>
    <t>K72205</t>
  </si>
  <si>
    <t>K72206</t>
  </si>
  <si>
    <t>K72207</t>
  </si>
  <si>
    <t>K72208</t>
  </si>
  <si>
    <t>K72209</t>
  </si>
  <si>
    <t>K72210</t>
  </si>
  <si>
    <t>K72998</t>
  </si>
  <si>
    <t>K72999</t>
  </si>
  <si>
    <t>K74202</t>
  </si>
  <si>
    <t>K74203</t>
  </si>
  <si>
    <t>K74204</t>
  </si>
  <si>
    <t>K74205</t>
  </si>
  <si>
    <t>K74206</t>
  </si>
  <si>
    <t>K74207</t>
  </si>
  <si>
    <t>K74208</t>
  </si>
  <si>
    <t>K74209</t>
  </si>
  <si>
    <t>K74210</t>
  </si>
  <si>
    <t>K74898</t>
  </si>
  <si>
    <t>K74899</t>
  </si>
  <si>
    <t>K80210</t>
  </si>
  <si>
    <t>K80211</t>
  </si>
  <si>
    <t>K80212</t>
  </si>
  <si>
    <t>K80213</t>
  </si>
  <si>
    <t>K80214</t>
  </si>
  <si>
    <t>K80215</t>
  </si>
  <si>
    <t>K80216</t>
  </si>
  <si>
    <t>K80217</t>
  </si>
  <si>
    <t>K80218</t>
  </si>
  <si>
    <t>K80898</t>
  </si>
  <si>
    <t>K80899</t>
  </si>
  <si>
    <t>K79202</t>
  </si>
  <si>
    <t>K79203</t>
  </si>
  <si>
    <t>K79204</t>
  </si>
  <si>
    <t>K79205</t>
  </si>
  <si>
    <t>K79206</t>
  </si>
  <si>
    <t>K79207</t>
  </si>
  <si>
    <t>K79208</t>
  </si>
  <si>
    <t>K79209</t>
  </si>
  <si>
    <t>K79210</t>
  </si>
  <si>
    <t>K79898</t>
  </si>
  <si>
    <t>K79899</t>
  </si>
  <si>
    <t>K85204</t>
  </si>
  <si>
    <t>K85205</t>
  </si>
  <si>
    <t>K85206</t>
  </si>
  <si>
    <t>K85207</t>
  </si>
  <si>
    <t>K85208</t>
  </si>
  <si>
    <t>K85209</t>
  </si>
  <si>
    <t>K85210</t>
  </si>
  <si>
    <t>K85211</t>
  </si>
  <si>
    <t>K85212</t>
  </si>
  <si>
    <t>K85898</t>
  </si>
  <si>
    <t>K85899</t>
  </si>
  <si>
    <t>Regionkod</t>
  </si>
  <si>
    <t>Kontaktperson (e-post)</t>
  </si>
  <si>
    <t>Beräkningsmall: Hållbart Medarbetarengagemang (HME)</t>
  </si>
  <si>
    <t>skr.se</t>
  </si>
  <si>
    <t>Gör så här</t>
  </si>
  <si>
    <r>
      <t xml:space="preserve">1.  Gå till fliken </t>
    </r>
    <r>
      <rPr>
        <i/>
        <sz val="11"/>
        <color indexed="8"/>
        <rFont val="Calibri"/>
        <family val="2"/>
      </rPr>
      <t xml:space="preserve">Inmatning. </t>
    </r>
    <r>
      <rPr>
        <sz val="11"/>
        <color indexed="8"/>
        <rFont val="Calibri"/>
        <family val="2"/>
      </rPr>
      <t>Fyll i tabellen enligt instruktion ovanför tabellen, glöm inte att fylla i kommun och år.</t>
    </r>
  </si>
  <si>
    <r>
      <t xml:space="preserve">2.  På fliken </t>
    </r>
    <r>
      <rPr>
        <i/>
        <sz val="11"/>
        <color indexed="8"/>
        <rFont val="Calibri"/>
        <family val="2"/>
      </rPr>
      <t xml:space="preserve">Resultat (index) </t>
    </r>
    <r>
      <rPr>
        <sz val="11"/>
        <color indexed="8"/>
        <rFont val="Calibri"/>
        <family val="2"/>
      </rPr>
      <t xml:space="preserve">beräknas värdena i inmatningstabellen om till indexvärden mellan 0-100. </t>
    </r>
  </si>
  <si>
    <t xml:space="preserve">Dessutom beräknas delindex och totalindex (HME) utifrån resultaten på frågorna. </t>
  </si>
  <si>
    <t>3. Kontrollera att siffrorna verkar korrekta.</t>
  </si>
  <si>
    <t>RKA publicerar inkomna resultat i databasen Kolada första måndagen varje månad.</t>
  </si>
  <si>
    <t>För frågor om inmatningstabellen (excelfilen) eller Kolada, kontakta RKA</t>
  </si>
  <si>
    <t>Epost: inmatning@kolada.se</t>
  </si>
  <si>
    <t>Tfn : 08-452 70 00</t>
  </si>
  <si>
    <t>rka.nu</t>
  </si>
  <si>
    <t>Detta är en fil för inrapportering av insamlad data. Vid frågor/funderingar om själva enkätundersökningen och HME-modellen finns mer information att hitta på</t>
  </si>
  <si>
    <t>5. Skicka in en kopia av excelfilen till inmatning@kolada.se. Ange HME i mejlets ämnesfält.</t>
  </si>
  <si>
    <t xml:space="preserve">4. Ändra namn på excelfilen till vilken region samt vilket år informationen avser, till exempel: Region Sörmland 2023 </t>
  </si>
  <si>
    <t>Det går även att läsa om HME på</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</si>
</sst>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54">
    <font>
      <sz val="11"/>
      <color theme="1"/>
      <name val="Calibri"/>
      <family val="2"/>
    </font>
    <font>
      <sz val="11"/>
      <color indexed="8"/>
      <name val="Calibri"/>
      <family val="2"/>
    </font>
    <font>
      <b/>
      <sz val="8"/>
      <name val="Tahoma"/>
      <family val="2"/>
    </font>
    <font>
      <sz val="8"/>
      <name val="Tahoma"/>
      <family val="2"/>
    </font>
    <font>
      <b/>
      <sz val="9"/>
      <name val="Tahoma"/>
      <family val="2"/>
    </font>
    <font>
      <i/>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8"/>
      <name val="Calibri"/>
      <family val="2"/>
    </font>
    <font>
      <b/>
      <sz val="14"/>
      <color indexed="8"/>
      <name val="Calibri"/>
      <family val="2"/>
    </font>
    <font>
      <b/>
      <sz val="12"/>
      <color indexed="8"/>
      <name val="Calibri"/>
      <family val="2"/>
    </font>
    <font>
      <b/>
      <sz val="14"/>
      <name val="Calibri"/>
      <family val="2"/>
    </font>
    <font>
      <sz val="11"/>
      <name val="Calibri"/>
      <family val="2"/>
    </font>
    <font>
      <sz val="8"/>
      <name val="Segoe U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theme="1"/>
      <name val="Calibri"/>
      <family val="2"/>
    </font>
    <font>
      <b/>
      <sz val="14"/>
      <color theme="1"/>
      <name val="Calibri"/>
      <family val="2"/>
    </font>
    <font>
      <b/>
      <sz val="14"/>
      <color rgb="FF000000"/>
      <name val="Calibri"/>
      <family val="2"/>
    </font>
    <font>
      <sz val="11"/>
      <color rgb="FF000000"/>
      <name val="Calibri"/>
      <family val="2"/>
    </font>
    <font>
      <b/>
      <sz val="12"/>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
      <patternFill patternType="solid">
        <fgColor rgb="FFF8FEC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5" fillId="33" borderId="0" xfId="0" applyFont="1" applyFill="1" applyAlignment="1">
      <alignment/>
    </xf>
    <xf numFmtId="0" fontId="48" fillId="33" borderId="0" xfId="0" applyFont="1" applyFill="1" applyAlignment="1">
      <alignment/>
    </xf>
    <xf numFmtId="0" fontId="0" fillId="33" borderId="0" xfId="0" applyFill="1" applyAlignment="1" applyProtection="1">
      <alignment wrapText="1"/>
      <protection/>
    </xf>
    <xf numFmtId="0" fontId="0" fillId="33" borderId="0" xfId="0" applyFill="1" applyAlignment="1" applyProtection="1">
      <alignment/>
      <protection/>
    </xf>
    <xf numFmtId="0" fontId="45" fillId="33" borderId="0" xfId="0" applyFont="1" applyFill="1" applyAlignment="1" applyProtection="1">
      <alignment/>
      <protection/>
    </xf>
    <xf numFmtId="2" fontId="0" fillId="10" borderId="10" xfId="0" applyNumberFormat="1" applyFill="1" applyBorder="1" applyAlignment="1" applyProtection="1">
      <alignment horizontal="center" vertical="center" wrapText="1"/>
      <protection locked="0"/>
    </xf>
    <xf numFmtId="2" fontId="0" fillId="8" borderId="10" xfId="0" applyNumberFormat="1" applyFill="1" applyBorder="1" applyAlignment="1" applyProtection="1">
      <alignment horizontal="center" vertical="center" wrapText="1"/>
      <protection locked="0"/>
    </xf>
    <xf numFmtId="2" fontId="0" fillId="13" borderId="10" xfId="0" applyNumberFormat="1" applyFill="1" applyBorder="1" applyAlignment="1" applyProtection="1">
      <alignment horizontal="center" vertical="center" wrapText="1"/>
      <protection locked="0"/>
    </xf>
    <xf numFmtId="0" fontId="45" fillId="34" borderId="10" xfId="0" applyFont="1" applyFill="1" applyBorder="1" applyAlignment="1">
      <alignment horizontal="center"/>
    </xf>
    <xf numFmtId="0" fontId="45" fillId="34" borderId="10" xfId="0" applyFont="1" applyFill="1" applyBorder="1" applyAlignment="1">
      <alignment horizontal="center" wrapText="1"/>
    </xf>
    <xf numFmtId="0" fontId="45" fillId="10" borderId="10" xfId="0" applyFont="1" applyFill="1" applyBorder="1" applyAlignment="1">
      <alignment horizontal="center"/>
    </xf>
    <xf numFmtId="0" fontId="45" fillId="10" borderId="10" xfId="0" applyFont="1" applyFill="1" applyBorder="1" applyAlignment="1">
      <alignment horizontal="center" wrapText="1"/>
    </xf>
    <xf numFmtId="0" fontId="45" fillId="8" borderId="10" xfId="0" applyFont="1" applyFill="1" applyBorder="1" applyAlignment="1">
      <alignment horizontal="center"/>
    </xf>
    <xf numFmtId="0" fontId="45" fillId="8" borderId="10" xfId="0" applyFont="1" applyFill="1" applyBorder="1" applyAlignment="1">
      <alignment horizontal="center" wrapText="1"/>
    </xf>
    <xf numFmtId="0" fontId="45" fillId="13" borderId="10" xfId="0" applyFont="1" applyFill="1" applyBorder="1" applyAlignment="1">
      <alignment horizontal="center"/>
    </xf>
    <xf numFmtId="0" fontId="45" fillId="13" borderId="10" xfId="0" applyFont="1" applyFill="1" applyBorder="1" applyAlignment="1">
      <alignment horizontal="center" wrapText="1"/>
    </xf>
    <xf numFmtId="0" fontId="45" fillId="34" borderId="10" xfId="0" applyFont="1" applyFill="1" applyBorder="1" applyAlignment="1" applyProtection="1">
      <alignment horizontal="center" wrapText="1"/>
      <protection/>
    </xf>
    <xf numFmtId="0" fontId="45" fillId="10" borderId="10" xfId="0" applyFont="1" applyFill="1" applyBorder="1" applyAlignment="1" applyProtection="1">
      <alignment horizontal="center"/>
      <protection/>
    </xf>
    <xf numFmtId="0" fontId="45" fillId="10" borderId="10" xfId="0" applyFont="1" applyFill="1" applyBorder="1" applyAlignment="1" applyProtection="1">
      <alignment horizontal="center" wrapText="1"/>
      <protection/>
    </xf>
    <xf numFmtId="0" fontId="45" fillId="8" borderId="10" xfId="0" applyFont="1" applyFill="1" applyBorder="1" applyAlignment="1" applyProtection="1">
      <alignment horizontal="center"/>
      <protection/>
    </xf>
    <xf numFmtId="0" fontId="45" fillId="8" borderId="10" xfId="0" applyFont="1" applyFill="1" applyBorder="1" applyAlignment="1" applyProtection="1">
      <alignment horizontal="center" wrapText="1"/>
      <protection/>
    </xf>
    <xf numFmtId="0" fontId="45" fillId="13" borderId="10" xfId="0" applyFont="1" applyFill="1" applyBorder="1" applyAlignment="1" applyProtection="1">
      <alignment horizontal="center"/>
      <protection/>
    </xf>
    <xf numFmtId="0" fontId="45" fillId="13" borderId="10" xfId="0" applyFont="1" applyFill="1" applyBorder="1" applyAlignment="1" applyProtection="1">
      <alignment horizontal="center" wrapText="1"/>
      <protection/>
    </xf>
    <xf numFmtId="0" fontId="45" fillId="11" borderId="10" xfId="0" applyFont="1" applyFill="1" applyBorder="1" applyAlignment="1" applyProtection="1">
      <alignment horizontal="center"/>
      <protection/>
    </xf>
    <xf numFmtId="0" fontId="45" fillId="11" borderId="10" xfId="0" applyFont="1" applyFill="1" applyBorder="1" applyAlignment="1" applyProtection="1">
      <alignment horizontal="center" wrapText="1"/>
      <protection/>
    </xf>
    <xf numFmtId="0" fontId="49" fillId="35" borderId="10" xfId="0" applyFont="1" applyFill="1" applyBorder="1" applyAlignment="1">
      <alignment/>
    </xf>
    <xf numFmtId="0" fontId="45" fillId="33" borderId="0" xfId="0" applyFont="1" applyFill="1" applyAlignment="1" applyProtection="1">
      <alignment horizontal="right"/>
      <protection/>
    </xf>
    <xf numFmtId="0" fontId="0" fillId="33" borderId="0" xfId="0" applyFill="1" applyAlignment="1" applyProtection="1">
      <alignment horizontal="right"/>
      <protection/>
    </xf>
    <xf numFmtId="1" fontId="0" fillId="36" borderId="10" xfId="0" applyNumberFormat="1" applyFill="1" applyBorder="1" applyAlignment="1" applyProtection="1">
      <alignment horizontal="center" vertical="center" wrapText="1"/>
      <protection locked="0"/>
    </xf>
    <xf numFmtId="170" fontId="0" fillId="36" borderId="10" xfId="50" applyNumberFormat="1" applyFont="1" applyFill="1" applyBorder="1" applyAlignment="1" applyProtection="1">
      <alignment horizontal="center" vertical="center" wrapText="1"/>
      <protection hidden="1"/>
    </xf>
    <xf numFmtId="1" fontId="0" fillId="10" borderId="10" xfId="0" applyNumberFormat="1" applyFill="1" applyBorder="1" applyAlignment="1" applyProtection="1">
      <alignment horizontal="center" vertical="center"/>
      <protection hidden="1"/>
    </xf>
    <xf numFmtId="1" fontId="0" fillId="8" borderId="10" xfId="0" applyNumberFormat="1" applyFill="1" applyBorder="1" applyAlignment="1" applyProtection="1">
      <alignment horizontal="center" vertical="center"/>
      <protection hidden="1"/>
    </xf>
    <xf numFmtId="1" fontId="0" fillId="13" borderId="10" xfId="0" applyNumberFormat="1" applyFill="1" applyBorder="1" applyAlignment="1" applyProtection="1">
      <alignment horizontal="center" vertical="center"/>
      <protection hidden="1"/>
    </xf>
    <xf numFmtId="1" fontId="0" fillId="11" borderId="10" xfId="0" applyNumberFormat="1" applyFill="1" applyBorder="1" applyAlignment="1" applyProtection="1">
      <alignment horizontal="center" vertical="center"/>
      <protection hidden="1"/>
    </xf>
    <xf numFmtId="1" fontId="0" fillId="36" borderId="10" xfId="0" applyNumberFormat="1" applyFill="1" applyBorder="1" applyAlignment="1" applyProtection="1">
      <alignment horizontal="center" vertical="center" wrapText="1"/>
      <protection hidden="1"/>
    </xf>
    <xf numFmtId="170" fontId="0" fillId="36" borderId="10" xfId="50" applyNumberFormat="1" applyFont="1" applyFill="1" applyBorder="1" applyAlignment="1" applyProtection="1">
      <alignment horizontal="center" vertical="center" wrapText="1"/>
      <protection hidden="1"/>
    </xf>
    <xf numFmtId="0" fontId="45" fillId="33" borderId="0" xfId="0" applyFont="1" applyFill="1" applyAlignment="1">
      <alignment wrapText="1"/>
    </xf>
    <xf numFmtId="0" fontId="45" fillId="33" borderId="0" xfId="0" applyFont="1" applyFill="1" applyAlignment="1" applyProtection="1">
      <alignment wrapText="1"/>
      <protection/>
    </xf>
    <xf numFmtId="0" fontId="50" fillId="35" borderId="11" xfId="0" applyFont="1" applyFill="1" applyBorder="1" applyAlignment="1">
      <alignment/>
    </xf>
    <xf numFmtId="0" fontId="51" fillId="35" borderId="12" xfId="0" applyFont="1" applyFill="1" applyBorder="1" applyAlignment="1">
      <alignment/>
    </xf>
    <xf numFmtId="0" fontId="36" fillId="35" borderId="12" xfId="45" applyFill="1" applyBorder="1" applyAlignment="1">
      <alignment/>
    </xf>
    <xf numFmtId="0" fontId="0" fillId="35" borderId="12" xfId="0" applyFill="1" applyBorder="1" applyAlignment="1">
      <alignment/>
    </xf>
    <xf numFmtId="0" fontId="52" fillId="35" borderId="12" xfId="0" applyFont="1" applyFill="1" applyBorder="1" applyAlignment="1">
      <alignment/>
    </xf>
    <xf numFmtId="0" fontId="0" fillId="35" borderId="13" xfId="0" applyFill="1" applyBorder="1" applyAlignment="1">
      <alignment/>
    </xf>
    <xf numFmtId="0" fontId="51" fillId="35" borderId="12" xfId="0" applyFont="1" applyFill="1" applyBorder="1" applyAlignment="1">
      <alignment wrapText="1"/>
    </xf>
    <xf numFmtId="0" fontId="45" fillId="36" borderId="14" xfId="0" applyFont="1" applyFill="1" applyBorder="1" applyAlignment="1">
      <alignment horizontal="center"/>
    </xf>
    <xf numFmtId="0" fontId="45" fillId="36" borderId="15" xfId="0" applyFont="1" applyFill="1" applyBorder="1" applyAlignment="1">
      <alignment horizontal="center"/>
    </xf>
    <xf numFmtId="0" fontId="45" fillId="36" borderId="16" xfId="0" applyFont="1" applyFill="1" applyBorder="1" applyAlignment="1">
      <alignment horizontal="center"/>
    </xf>
    <xf numFmtId="0" fontId="48" fillId="33" borderId="0" xfId="0" applyFont="1" applyFill="1" applyAlignment="1">
      <alignment/>
    </xf>
    <xf numFmtId="0" fontId="0" fillId="0" borderId="0" xfId="0" applyAlignment="1">
      <alignment/>
    </xf>
    <xf numFmtId="0" fontId="27" fillId="37" borderId="10" xfId="0" applyFont="1" applyFill="1" applyBorder="1" applyAlignment="1" applyProtection="1">
      <alignment horizontal="center" wrapText="1"/>
      <protection locked="0"/>
    </xf>
    <xf numFmtId="0" fontId="28" fillId="0" borderId="10" xfId="0" applyFont="1" applyBorder="1" applyAlignment="1" applyProtection="1">
      <alignment/>
      <protection locked="0"/>
    </xf>
    <xf numFmtId="0" fontId="0" fillId="0" borderId="10" xfId="0" applyBorder="1" applyAlignment="1" applyProtection="1">
      <alignment/>
      <protection locked="0"/>
    </xf>
    <xf numFmtId="0" fontId="27" fillId="37" borderId="10" xfId="0" applyFont="1" applyFill="1" applyBorder="1" applyAlignment="1" applyProtection="1">
      <alignment horizontal="center"/>
      <protection locked="0"/>
    </xf>
    <xf numFmtId="0" fontId="36" fillId="37" borderId="10" xfId="45" applyFill="1" applyBorder="1" applyAlignment="1" applyProtection="1">
      <alignment horizontal="center"/>
      <protection locked="0"/>
    </xf>
    <xf numFmtId="0" fontId="0" fillId="0" borderId="10" xfId="0" applyFont="1" applyBorder="1" applyAlignment="1" applyProtection="1">
      <alignment/>
      <protection locked="0"/>
    </xf>
    <xf numFmtId="0" fontId="48" fillId="33" borderId="17" xfId="0" applyFont="1" applyFill="1" applyBorder="1" applyAlignment="1" applyProtection="1">
      <alignment vertical="center"/>
      <protection/>
    </xf>
    <xf numFmtId="0" fontId="0" fillId="0" borderId="17" xfId="0"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762000</xdr:colOff>
      <xdr:row>0</xdr:row>
      <xdr:rowOff>76200</xdr:rowOff>
    </xdr:from>
    <xdr:to>
      <xdr:col>14</xdr:col>
      <xdr:colOff>561975</xdr:colOff>
      <xdr:row>8</xdr:row>
      <xdr:rowOff>238125</xdr:rowOff>
    </xdr:to>
    <xdr:sp>
      <xdr:nvSpPr>
        <xdr:cNvPr id="1" name="textruta 2"/>
        <xdr:cNvSpPr txBox="1">
          <a:spLocks noChangeArrowheads="1"/>
        </xdr:cNvSpPr>
      </xdr:nvSpPr>
      <xdr:spPr>
        <a:xfrm>
          <a:off x="6962775" y="76200"/>
          <a:ext cx="6057900" cy="25527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Instruktioner</a:t>
          </a:r>
          <a:r>
            <a:rPr lang="en-US" cap="none" sz="1100" b="1" i="0" u="none" baseline="0">
              <a:solidFill>
                <a:srgbClr val="000000"/>
              </a:solidFill>
              <a:latin typeface="Calibri"/>
              <a:ea typeface="Calibri"/>
              <a:cs typeface="Calibri"/>
            </a:rPr>
            <a:t>  för inmatningstabell: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Ange din region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Ange mätår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Knappa in medelvärdet  (värde mellan 1,00-5,00, med 2 decimaler) för respektive enkätfråga i tabellen nedan. För varje fråga beräknas ett indexvärde 0-100 i fliken "Resultat (index)". Där beräknas också delindex  för de tre områdena och det totala HME-indexet . Det är dessa indexvärden som kommer att redovisas i databasen Kolada.</a:t>
          </a:r>
        </a:p>
      </xdr:txBody>
    </xdr:sp>
    <xdr:clientData/>
  </xdr:twoCellAnchor>
  <xdr:twoCellAnchor>
    <xdr:from>
      <xdr:col>14</xdr:col>
      <xdr:colOff>600075</xdr:colOff>
      <xdr:row>0</xdr:row>
      <xdr:rowOff>85725</xdr:rowOff>
    </xdr:from>
    <xdr:to>
      <xdr:col>20</xdr:col>
      <xdr:colOff>600075</xdr:colOff>
      <xdr:row>8</xdr:row>
      <xdr:rowOff>228600</xdr:rowOff>
    </xdr:to>
    <xdr:sp>
      <xdr:nvSpPr>
        <xdr:cNvPr id="2" name="textruta 3"/>
        <xdr:cNvSpPr txBox="1">
          <a:spLocks noChangeArrowheads="1"/>
        </xdr:cNvSpPr>
      </xdr:nvSpPr>
      <xdr:spPr>
        <a:xfrm>
          <a:off x="13058775" y="85725"/>
          <a:ext cx="3657600" cy="25336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anvisningsdokumentet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finns information om vilka personalgrupper som åsyftas för respektive verksamhet enligt indelningen nedan. Där finns också annan relevant information som behövs för att redovisa resultaten. Saknar du anvisningarna, finns de på </a:t>
          </a:r>
          <a:r>
            <a:rPr lang="en-US" cap="none" sz="1100" b="0" i="0" u="none" baseline="0">
              <a:solidFill>
                <a:srgbClr val="000000"/>
              </a:solidFill>
              <a:latin typeface="Calibri"/>
              <a:ea typeface="Calibri"/>
              <a:cs typeface="Calibri"/>
            </a:rPr>
            <a:t>https://skr.se</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kr.se/skr/arbetsgivarekollektivavtal/uppfoljninganalys/hallbartmedarbetarengagemanghme.hme.html" TargetMode="External" /><Relationship Id="rId2" Type="http://schemas.openxmlformats.org/officeDocument/2006/relationships/hyperlink" Target="https://rka.nu/radetforframjandeavkommunalaanalyser/koladapraktisktstod/hallbartmedarbetarengagemangpersonalnyckeltal/hallbartmedarbetarengagemanghme.44771.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pageSetUpPr fitToPage="1"/>
  </sheetPr>
  <dimension ref="B2:B22"/>
  <sheetViews>
    <sheetView tabSelected="1" zoomScalePageLayoutView="0" workbookViewId="0" topLeftCell="A1">
      <selection activeCell="B33" sqref="B33"/>
    </sheetView>
  </sheetViews>
  <sheetFormatPr defaultColWidth="9.140625" defaultRowHeight="15"/>
  <cols>
    <col min="1" max="1" width="9.140625" style="1" customWidth="1"/>
    <col min="2" max="2" width="105.00390625" style="1" bestFit="1" customWidth="1"/>
    <col min="3" max="16384" width="9.140625" style="1" customWidth="1"/>
  </cols>
  <sheetData>
    <row r="1" ht="15.75" thickBot="1"/>
    <row r="2" ht="18.75">
      <c r="B2" s="41" t="s">
        <v>182</v>
      </c>
    </row>
    <row r="3" ht="30">
      <c r="B3" s="47" t="s">
        <v>194</v>
      </c>
    </row>
    <row r="4" ht="15">
      <c r="B4" s="43" t="s">
        <v>193</v>
      </c>
    </row>
    <row r="5" ht="15">
      <c r="B5" s="43"/>
    </row>
    <row r="6" ht="15">
      <c r="B6" s="42" t="s">
        <v>197</v>
      </c>
    </row>
    <row r="7" ht="15">
      <c r="B7" s="43" t="s">
        <v>183</v>
      </c>
    </row>
    <row r="8" ht="15">
      <c r="B8" s="44"/>
    </row>
    <row r="9" ht="15.75">
      <c r="B9" s="45" t="s">
        <v>184</v>
      </c>
    </row>
    <row r="10" ht="15">
      <c r="B10" s="42" t="s">
        <v>185</v>
      </c>
    </row>
    <row r="11" ht="15">
      <c r="B11" s="42" t="s">
        <v>186</v>
      </c>
    </row>
    <row r="12" ht="15">
      <c r="B12" s="42" t="s">
        <v>187</v>
      </c>
    </row>
    <row r="13" ht="15">
      <c r="B13" s="42" t="s">
        <v>188</v>
      </c>
    </row>
    <row r="14" ht="15">
      <c r="B14" s="42" t="s">
        <v>196</v>
      </c>
    </row>
    <row r="15" ht="15">
      <c r="B15" s="42" t="s">
        <v>195</v>
      </c>
    </row>
    <row r="16" ht="15">
      <c r="B16" s="44"/>
    </row>
    <row r="17" ht="15">
      <c r="B17" s="42" t="s">
        <v>189</v>
      </c>
    </row>
    <row r="18" ht="15">
      <c r="B18" s="44"/>
    </row>
    <row r="19" ht="15">
      <c r="B19" s="42" t="s">
        <v>190</v>
      </c>
    </row>
    <row r="20" ht="15">
      <c r="B20" s="42" t="s">
        <v>191</v>
      </c>
    </row>
    <row r="21" ht="15">
      <c r="B21" s="42" t="s">
        <v>192</v>
      </c>
    </row>
    <row r="22" ht="15.75" thickBot="1">
      <c r="B22" s="46"/>
    </row>
  </sheetData>
  <sheetProtection password="C604" sheet="1"/>
  <hyperlinks>
    <hyperlink ref="B7" r:id="rId1" display="skr.se"/>
    <hyperlink ref="B4" r:id="rId2" display="rka.nu"/>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codeName="Blad2">
    <pageSetUpPr fitToPage="1"/>
  </sheetPr>
  <dimension ref="A1:M90"/>
  <sheetViews>
    <sheetView zoomScalePageLayoutView="0" workbookViewId="0" topLeftCell="A1">
      <selection activeCell="B5" sqref="B5:D5"/>
    </sheetView>
  </sheetViews>
  <sheetFormatPr defaultColWidth="9.140625" defaultRowHeight="15"/>
  <cols>
    <col min="1" max="1" width="28.140625" style="1" bestFit="1" customWidth="1"/>
    <col min="2" max="2" width="11.57421875" style="2" bestFit="1" customWidth="1"/>
    <col min="3" max="3" width="13.421875" style="1" customWidth="1"/>
    <col min="4" max="9" width="13.28125" style="2" customWidth="1"/>
    <col min="10" max="11" width="13.28125" style="1" customWidth="1"/>
    <col min="12" max="16384" width="9.140625" style="1" customWidth="1"/>
  </cols>
  <sheetData>
    <row r="1" spans="1:3" ht="39.75" customHeight="1">
      <c r="A1" s="51" t="s">
        <v>26</v>
      </c>
      <c r="B1" s="52"/>
      <c r="C1" s="52"/>
    </row>
    <row r="2" ht="16.5" customHeight="1">
      <c r="A2" s="4"/>
    </row>
    <row r="3" spans="1:4" ht="26.25" customHeight="1">
      <c r="A3" s="28" t="s">
        <v>181</v>
      </c>
      <c r="B3" s="57"/>
      <c r="C3" s="54"/>
      <c r="D3" s="58"/>
    </row>
    <row r="4" ht="26.25" customHeight="1">
      <c r="A4" s="4"/>
    </row>
    <row r="5" spans="1:4" ht="24.75" customHeight="1">
      <c r="A5" s="28" t="s">
        <v>78</v>
      </c>
      <c r="B5" s="53" t="s">
        <v>17</v>
      </c>
      <c r="C5" s="54"/>
      <c r="D5" s="55"/>
    </row>
    <row r="6" spans="1:4" ht="24.75" customHeight="1">
      <c r="A6" s="28" t="s">
        <v>16</v>
      </c>
      <c r="B6" s="56"/>
      <c r="C6" s="54"/>
      <c r="D6" s="55"/>
    </row>
    <row r="7" spans="1:3" ht="15">
      <c r="A7" s="2"/>
      <c r="C7" s="2"/>
    </row>
    <row r="8" spans="1:3" ht="15">
      <c r="A8" s="2"/>
      <c r="C8" s="2"/>
    </row>
    <row r="9" ht="25.5" customHeight="1">
      <c r="A9" s="4"/>
    </row>
    <row r="10" spans="1:11" s="3" customFormat="1" ht="60">
      <c r="A10" s="11" t="s">
        <v>1</v>
      </c>
      <c r="B10" s="12" t="s">
        <v>2</v>
      </c>
      <c r="C10" s="11" t="s">
        <v>0</v>
      </c>
      <c r="D10" s="12" t="s">
        <v>79</v>
      </c>
      <c r="E10" s="12" t="s">
        <v>28</v>
      </c>
      <c r="F10" s="12" t="s">
        <v>29</v>
      </c>
      <c r="G10" s="12" t="s">
        <v>30</v>
      </c>
      <c r="H10" s="12" t="s">
        <v>31</v>
      </c>
      <c r="I10" s="12" t="s">
        <v>59</v>
      </c>
      <c r="J10" s="12" t="s">
        <v>60</v>
      </c>
      <c r="K10" s="12" t="s">
        <v>32</v>
      </c>
    </row>
    <row r="11" spans="1:11" ht="15">
      <c r="A11" s="13" t="s">
        <v>6</v>
      </c>
      <c r="B11" s="14" t="s">
        <v>3</v>
      </c>
      <c r="C11" s="13" t="s">
        <v>9</v>
      </c>
      <c r="D11" s="8"/>
      <c r="E11" s="8"/>
      <c r="F11" s="8"/>
      <c r="G11" s="8"/>
      <c r="H11" s="8"/>
      <c r="I11" s="8"/>
      <c r="J11" s="8"/>
      <c r="K11" s="8"/>
    </row>
    <row r="12" spans="1:11" ht="15">
      <c r="A12" s="13" t="s">
        <v>6</v>
      </c>
      <c r="B12" s="14" t="s">
        <v>3</v>
      </c>
      <c r="C12" s="13" t="s">
        <v>10</v>
      </c>
      <c r="D12" s="8"/>
      <c r="E12" s="8"/>
      <c r="F12" s="8"/>
      <c r="G12" s="8"/>
      <c r="H12" s="8"/>
      <c r="I12" s="8"/>
      <c r="J12" s="8"/>
      <c r="K12" s="8"/>
    </row>
    <row r="13" spans="1:11" ht="15">
      <c r="A13" s="13" t="s">
        <v>6</v>
      </c>
      <c r="B13" s="14" t="s">
        <v>3</v>
      </c>
      <c r="C13" s="13" t="s">
        <v>8</v>
      </c>
      <c r="D13" s="8"/>
      <c r="E13" s="8"/>
      <c r="F13" s="8"/>
      <c r="G13" s="8"/>
      <c r="H13" s="8"/>
      <c r="I13" s="8"/>
      <c r="J13" s="8"/>
      <c r="K13" s="8"/>
    </row>
    <row r="14" spans="1:11" ht="15">
      <c r="A14" s="13" t="s">
        <v>6</v>
      </c>
      <c r="B14" s="14" t="s">
        <v>4</v>
      </c>
      <c r="C14" s="13" t="s">
        <v>9</v>
      </c>
      <c r="D14" s="8"/>
      <c r="E14" s="8"/>
      <c r="F14" s="8"/>
      <c r="G14" s="8"/>
      <c r="H14" s="8"/>
      <c r="I14" s="8"/>
      <c r="J14" s="8"/>
      <c r="K14" s="8"/>
    </row>
    <row r="15" spans="1:11" ht="15">
      <c r="A15" s="13" t="s">
        <v>6</v>
      </c>
      <c r="B15" s="14" t="s">
        <v>4</v>
      </c>
      <c r="C15" s="13" t="s">
        <v>10</v>
      </c>
      <c r="D15" s="8"/>
      <c r="E15" s="8"/>
      <c r="F15" s="8"/>
      <c r="G15" s="8"/>
      <c r="H15" s="8"/>
      <c r="I15" s="8"/>
      <c r="J15" s="8"/>
      <c r="K15" s="8"/>
    </row>
    <row r="16" spans="1:11" ht="15">
      <c r="A16" s="13" t="s">
        <v>6</v>
      </c>
      <c r="B16" s="14" t="s">
        <v>4</v>
      </c>
      <c r="C16" s="13" t="s">
        <v>8</v>
      </c>
      <c r="D16" s="8"/>
      <c r="E16" s="8"/>
      <c r="F16" s="8"/>
      <c r="G16" s="8"/>
      <c r="H16" s="8"/>
      <c r="I16" s="8"/>
      <c r="J16" s="8"/>
      <c r="K16" s="8"/>
    </row>
    <row r="17" spans="1:11" ht="15">
      <c r="A17" s="13" t="s">
        <v>6</v>
      </c>
      <c r="B17" s="14" t="s">
        <v>5</v>
      </c>
      <c r="C17" s="13" t="s">
        <v>9</v>
      </c>
      <c r="D17" s="8"/>
      <c r="E17" s="8"/>
      <c r="F17" s="8"/>
      <c r="G17" s="8"/>
      <c r="H17" s="8"/>
      <c r="I17" s="8"/>
      <c r="J17" s="8"/>
      <c r="K17" s="8"/>
    </row>
    <row r="18" spans="1:11" ht="15">
      <c r="A18" s="13" t="s">
        <v>6</v>
      </c>
      <c r="B18" s="14" t="s">
        <v>5</v>
      </c>
      <c r="C18" s="13" t="s">
        <v>10</v>
      </c>
      <c r="D18" s="8"/>
      <c r="E18" s="8"/>
      <c r="F18" s="8"/>
      <c r="G18" s="8"/>
      <c r="H18" s="8"/>
      <c r="I18" s="8"/>
      <c r="J18" s="8"/>
      <c r="K18" s="8"/>
    </row>
    <row r="19" spans="1:11" ht="15">
      <c r="A19" s="13" t="s">
        <v>6</v>
      </c>
      <c r="B19" s="14" t="s">
        <v>5</v>
      </c>
      <c r="C19" s="13" t="s">
        <v>8</v>
      </c>
      <c r="D19" s="8"/>
      <c r="E19" s="8"/>
      <c r="F19" s="8"/>
      <c r="G19" s="8"/>
      <c r="H19" s="8"/>
      <c r="I19" s="8"/>
      <c r="J19" s="8"/>
      <c r="K19" s="8"/>
    </row>
    <row r="20" spans="1:11" ht="15">
      <c r="A20" s="15" t="s">
        <v>11</v>
      </c>
      <c r="B20" s="16" t="s">
        <v>18</v>
      </c>
      <c r="C20" s="15" t="s">
        <v>9</v>
      </c>
      <c r="D20" s="9"/>
      <c r="E20" s="9"/>
      <c r="F20" s="9"/>
      <c r="G20" s="9"/>
      <c r="H20" s="9"/>
      <c r="I20" s="9"/>
      <c r="J20" s="9"/>
      <c r="K20" s="9"/>
    </row>
    <row r="21" spans="1:11" ht="15">
      <c r="A21" s="15" t="s">
        <v>11</v>
      </c>
      <c r="B21" s="16" t="s">
        <v>18</v>
      </c>
      <c r="C21" s="15" t="s">
        <v>10</v>
      </c>
      <c r="D21" s="9"/>
      <c r="E21" s="9"/>
      <c r="F21" s="9"/>
      <c r="G21" s="9"/>
      <c r="H21" s="9"/>
      <c r="I21" s="9"/>
      <c r="J21" s="9"/>
      <c r="K21" s="9"/>
    </row>
    <row r="22" spans="1:11" ht="15">
      <c r="A22" s="15" t="s">
        <v>11</v>
      </c>
      <c r="B22" s="16" t="s">
        <v>18</v>
      </c>
      <c r="C22" s="15" t="s">
        <v>8</v>
      </c>
      <c r="D22" s="9"/>
      <c r="E22" s="9"/>
      <c r="F22" s="9"/>
      <c r="G22" s="9"/>
      <c r="H22" s="9"/>
      <c r="I22" s="9"/>
      <c r="J22" s="9"/>
      <c r="K22" s="9"/>
    </row>
    <row r="23" spans="1:11" ht="15">
      <c r="A23" s="15" t="s">
        <v>11</v>
      </c>
      <c r="B23" s="16" t="s">
        <v>19</v>
      </c>
      <c r="C23" s="15" t="s">
        <v>9</v>
      </c>
      <c r="D23" s="9"/>
      <c r="E23" s="9"/>
      <c r="F23" s="9"/>
      <c r="G23" s="9"/>
      <c r="H23" s="9"/>
      <c r="I23" s="9"/>
      <c r="J23" s="9"/>
      <c r="K23" s="9"/>
    </row>
    <row r="24" spans="1:11" ht="15">
      <c r="A24" s="15" t="s">
        <v>11</v>
      </c>
      <c r="B24" s="16" t="s">
        <v>19</v>
      </c>
      <c r="C24" s="15" t="s">
        <v>10</v>
      </c>
      <c r="D24" s="9"/>
      <c r="E24" s="9"/>
      <c r="F24" s="9"/>
      <c r="G24" s="9"/>
      <c r="H24" s="9"/>
      <c r="I24" s="9"/>
      <c r="J24" s="9"/>
      <c r="K24" s="9"/>
    </row>
    <row r="25" spans="1:11" ht="15">
      <c r="A25" s="15" t="s">
        <v>11</v>
      </c>
      <c r="B25" s="16" t="s">
        <v>19</v>
      </c>
      <c r="C25" s="15" t="s">
        <v>8</v>
      </c>
      <c r="D25" s="9"/>
      <c r="E25" s="9"/>
      <c r="F25" s="9"/>
      <c r="G25" s="9"/>
      <c r="H25" s="9"/>
      <c r="I25" s="9"/>
      <c r="J25" s="9"/>
      <c r="K25" s="9"/>
    </row>
    <row r="26" spans="1:11" ht="15">
      <c r="A26" s="15" t="s">
        <v>11</v>
      </c>
      <c r="B26" s="16" t="s">
        <v>20</v>
      </c>
      <c r="C26" s="15" t="s">
        <v>9</v>
      </c>
      <c r="D26" s="9"/>
      <c r="E26" s="9"/>
      <c r="F26" s="9"/>
      <c r="G26" s="9"/>
      <c r="H26" s="9"/>
      <c r="I26" s="9"/>
      <c r="J26" s="9"/>
      <c r="K26" s="9"/>
    </row>
    <row r="27" spans="1:11" ht="15">
      <c r="A27" s="15" t="s">
        <v>11</v>
      </c>
      <c r="B27" s="16" t="s">
        <v>20</v>
      </c>
      <c r="C27" s="15" t="s">
        <v>10</v>
      </c>
      <c r="D27" s="9"/>
      <c r="E27" s="9"/>
      <c r="F27" s="9"/>
      <c r="G27" s="9"/>
      <c r="H27" s="9"/>
      <c r="I27" s="9"/>
      <c r="J27" s="9"/>
      <c r="K27" s="9"/>
    </row>
    <row r="28" spans="1:11" ht="15">
      <c r="A28" s="15" t="s">
        <v>11</v>
      </c>
      <c r="B28" s="16" t="s">
        <v>20</v>
      </c>
      <c r="C28" s="15" t="s">
        <v>8</v>
      </c>
      <c r="D28" s="9"/>
      <c r="E28" s="9"/>
      <c r="F28" s="9"/>
      <c r="G28" s="9"/>
      <c r="H28" s="9"/>
      <c r="I28" s="9"/>
      <c r="J28" s="9"/>
      <c r="K28" s="9"/>
    </row>
    <row r="29" spans="1:11" ht="15">
      <c r="A29" s="17" t="s">
        <v>13</v>
      </c>
      <c r="B29" s="18" t="s">
        <v>21</v>
      </c>
      <c r="C29" s="17" t="s">
        <v>9</v>
      </c>
      <c r="D29" s="10"/>
      <c r="E29" s="10"/>
      <c r="F29" s="10"/>
      <c r="G29" s="10"/>
      <c r="H29" s="10"/>
      <c r="I29" s="10"/>
      <c r="J29" s="10"/>
      <c r="K29" s="10"/>
    </row>
    <row r="30" spans="1:11" ht="15">
      <c r="A30" s="17" t="s">
        <v>13</v>
      </c>
      <c r="B30" s="18" t="s">
        <v>21</v>
      </c>
      <c r="C30" s="17" t="s">
        <v>10</v>
      </c>
      <c r="D30" s="10"/>
      <c r="E30" s="10"/>
      <c r="F30" s="10"/>
      <c r="G30" s="10"/>
      <c r="H30" s="10"/>
      <c r="I30" s="10"/>
      <c r="J30" s="10"/>
      <c r="K30" s="10"/>
    </row>
    <row r="31" spans="1:11" ht="15">
      <c r="A31" s="17" t="s">
        <v>13</v>
      </c>
      <c r="B31" s="18" t="s">
        <v>21</v>
      </c>
      <c r="C31" s="17" t="s">
        <v>8</v>
      </c>
      <c r="D31" s="10"/>
      <c r="E31" s="10"/>
      <c r="F31" s="10"/>
      <c r="G31" s="10"/>
      <c r="H31" s="10"/>
      <c r="I31" s="10"/>
      <c r="J31" s="10"/>
      <c r="K31" s="10"/>
    </row>
    <row r="32" spans="1:11" ht="15">
      <c r="A32" s="17" t="s">
        <v>13</v>
      </c>
      <c r="B32" s="18" t="s">
        <v>22</v>
      </c>
      <c r="C32" s="17" t="s">
        <v>9</v>
      </c>
      <c r="D32" s="10"/>
      <c r="E32" s="10"/>
      <c r="F32" s="10"/>
      <c r="G32" s="10"/>
      <c r="H32" s="10"/>
      <c r="I32" s="10"/>
      <c r="J32" s="10"/>
      <c r="K32" s="10"/>
    </row>
    <row r="33" spans="1:11" ht="15">
      <c r="A33" s="17" t="s">
        <v>13</v>
      </c>
      <c r="B33" s="18" t="s">
        <v>22</v>
      </c>
      <c r="C33" s="17" t="s">
        <v>10</v>
      </c>
      <c r="D33" s="10"/>
      <c r="E33" s="10"/>
      <c r="F33" s="10"/>
      <c r="G33" s="10"/>
      <c r="H33" s="10"/>
      <c r="I33" s="10"/>
      <c r="J33" s="10"/>
      <c r="K33" s="10"/>
    </row>
    <row r="34" spans="1:11" ht="15">
      <c r="A34" s="17" t="s">
        <v>13</v>
      </c>
      <c r="B34" s="18" t="s">
        <v>22</v>
      </c>
      <c r="C34" s="17" t="s">
        <v>8</v>
      </c>
      <c r="D34" s="10"/>
      <c r="E34" s="10"/>
      <c r="F34" s="10"/>
      <c r="G34" s="10"/>
      <c r="H34" s="10"/>
      <c r="I34" s="10"/>
      <c r="J34" s="10"/>
      <c r="K34" s="10"/>
    </row>
    <row r="35" spans="1:11" ht="15">
      <c r="A35" s="17" t="s">
        <v>13</v>
      </c>
      <c r="B35" s="18" t="s">
        <v>23</v>
      </c>
      <c r="C35" s="17" t="s">
        <v>9</v>
      </c>
      <c r="D35" s="10"/>
      <c r="E35" s="10"/>
      <c r="F35" s="10"/>
      <c r="G35" s="10"/>
      <c r="H35" s="10"/>
      <c r="I35" s="10"/>
      <c r="J35" s="10"/>
      <c r="K35" s="10"/>
    </row>
    <row r="36" spans="1:11" ht="15">
      <c r="A36" s="17" t="s">
        <v>13</v>
      </c>
      <c r="B36" s="18" t="s">
        <v>23</v>
      </c>
      <c r="C36" s="17" t="s">
        <v>10</v>
      </c>
      <c r="D36" s="10"/>
      <c r="E36" s="10"/>
      <c r="F36" s="10"/>
      <c r="G36" s="10"/>
      <c r="H36" s="10"/>
      <c r="I36" s="10"/>
      <c r="J36" s="10"/>
      <c r="K36" s="10"/>
    </row>
    <row r="37" spans="1:11" ht="15">
      <c r="A37" s="17" t="s">
        <v>13</v>
      </c>
      <c r="B37" s="18" t="s">
        <v>23</v>
      </c>
      <c r="C37" s="17" t="s">
        <v>8</v>
      </c>
      <c r="D37" s="10"/>
      <c r="E37" s="10"/>
      <c r="F37" s="10"/>
      <c r="G37" s="10"/>
      <c r="H37" s="10"/>
      <c r="I37" s="10"/>
      <c r="J37" s="10"/>
      <c r="K37" s="10"/>
    </row>
    <row r="38" spans="1:11" ht="15">
      <c r="A38" s="48" t="s">
        <v>83</v>
      </c>
      <c r="B38" s="49"/>
      <c r="C38" s="50"/>
      <c r="D38" s="31"/>
      <c r="E38" s="31"/>
      <c r="F38" s="31"/>
      <c r="G38" s="31"/>
      <c r="H38" s="31"/>
      <c r="I38" s="31"/>
      <c r="J38" s="31"/>
      <c r="K38" s="31"/>
    </row>
    <row r="39" spans="1:11" ht="15">
      <c r="A39" s="48" t="s">
        <v>82</v>
      </c>
      <c r="B39" s="49"/>
      <c r="C39" s="50"/>
      <c r="D39" s="31"/>
      <c r="E39" s="31"/>
      <c r="F39" s="31"/>
      <c r="G39" s="31"/>
      <c r="H39" s="31"/>
      <c r="I39" s="31"/>
      <c r="J39" s="31"/>
      <c r="K39" s="31"/>
    </row>
    <row r="40" spans="1:13" ht="15">
      <c r="A40" s="48" t="s">
        <v>81</v>
      </c>
      <c r="B40" s="49"/>
      <c r="C40" s="50"/>
      <c r="D40" s="32">
        <f>_xlfn.IFERROR(IF((D38/D39)&lt;=0,"",D38/D39),"")</f>
      </c>
      <c r="E40" s="32">
        <f aca="true" t="shared" si="0" ref="E40:M40">_xlfn.IFERROR(IF((E38/E39)&lt;=0,"",E38/E39),"")</f>
      </c>
      <c r="F40" s="32">
        <f t="shared" si="0"/>
      </c>
      <c r="G40" s="32">
        <f t="shared" si="0"/>
      </c>
      <c r="H40" s="32">
        <f t="shared" si="0"/>
      </c>
      <c r="I40" s="32">
        <f t="shared" si="0"/>
      </c>
      <c r="J40" s="32">
        <f t="shared" si="0"/>
      </c>
      <c r="K40" s="32">
        <f t="shared" si="0"/>
      </c>
      <c r="L40" s="1">
        <f t="shared" si="0"/>
      </c>
      <c r="M40" s="1">
        <f t="shared" si="0"/>
      </c>
    </row>
    <row r="41" ht="15"/>
    <row r="53" ht="15" hidden="1"/>
    <row r="54" ht="9.75" customHeight="1" hidden="1"/>
    <row r="55" ht="9.75" customHeight="1" hidden="1"/>
    <row r="56" ht="9.75" customHeight="1" hidden="1">
      <c r="A56" s="1" t="s">
        <v>17</v>
      </c>
    </row>
    <row r="57" ht="9.75" customHeight="1" hidden="1">
      <c r="A57" s="1">
        <v>2016</v>
      </c>
    </row>
    <row r="58" ht="9.75" customHeight="1" hidden="1">
      <c r="A58" s="1">
        <v>2017</v>
      </c>
    </row>
    <row r="59" ht="9.75" customHeight="1" hidden="1">
      <c r="A59" s="1">
        <v>2018</v>
      </c>
    </row>
    <row r="60" ht="9.75" customHeight="1" hidden="1">
      <c r="A60" s="1">
        <v>2019</v>
      </c>
    </row>
    <row r="61" ht="9.75" customHeight="1" hidden="1">
      <c r="A61" s="1">
        <v>2020</v>
      </c>
    </row>
    <row r="62" ht="9.75" customHeight="1" hidden="1">
      <c r="A62" s="1">
        <v>2021</v>
      </c>
    </row>
    <row r="63" ht="9.75" customHeight="1" hidden="1">
      <c r="A63" s="1">
        <v>2022</v>
      </c>
    </row>
    <row r="64" ht="9.75" customHeight="1" hidden="1">
      <c r="A64" s="1">
        <v>2023</v>
      </c>
    </row>
    <row r="65" ht="9.75" customHeight="1" hidden="1">
      <c r="A65" s="1">
        <v>2024</v>
      </c>
    </row>
    <row r="66" ht="9.75" customHeight="1" hidden="1">
      <c r="A66" s="1">
        <v>2025</v>
      </c>
    </row>
    <row r="67" ht="9.75" customHeight="1" hidden="1"/>
    <row r="68" ht="9.75" customHeight="1" hidden="1"/>
    <row r="69" spans="1:2" ht="9.75" customHeight="1" hidden="1">
      <c r="A69" s="1" t="s">
        <v>17</v>
      </c>
      <c r="B69" s="2" t="s">
        <v>58</v>
      </c>
    </row>
    <row r="70" spans="1:2" ht="9.75" customHeight="1" hidden="1">
      <c r="A70" s="1" t="s">
        <v>70</v>
      </c>
      <c r="B70" s="2" t="s">
        <v>37</v>
      </c>
    </row>
    <row r="71" spans="1:2" ht="9.75" customHeight="1" hidden="1">
      <c r="A71" s="1" t="s">
        <v>68</v>
      </c>
      <c r="B71" s="2" t="s">
        <v>38</v>
      </c>
    </row>
    <row r="72" spans="1:2" ht="9.75" customHeight="1" hidden="1">
      <c r="A72" s="1" t="s">
        <v>71</v>
      </c>
      <c r="B72" s="2" t="s">
        <v>39</v>
      </c>
    </row>
    <row r="73" spans="1:2" ht="9.75" customHeight="1" hidden="1">
      <c r="A73" s="1" t="s">
        <v>61</v>
      </c>
      <c r="B73" s="2" t="s">
        <v>40</v>
      </c>
    </row>
    <row r="74" spans="1:2" ht="9.75" customHeight="1" hidden="1">
      <c r="A74" s="1" t="s">
        <v>62</v>
      </c>
      <c r="B74" s="2" t="s">
        <v>41</v>
      </c>
    </row>
    <row r="75" spans="1:2" ht="9.75" customHeight="1" hidden="1">
      <c r="A75" s="1" t="s">
        <v>63</v>
      </c>
      <c r="B75" s="2" t="s">
        <v>42</v>
      </c>
    </row>
    <row r="76" spans="1:2" ht="9.75" customHeight="1" hidden="1">
      <c r="A76" s="1" t="s">
        <v>72</v>
      </c>
      <c r="B76" s="2" t="s">
        <v>43</v>
      </c>
    </row>
    <row r="77" spans="1:2" ht="9.75" customHeight="1" hidden="1">
      <c r="A77" s="1" t="s">
        <v>33</v>
      </c>
      <c r="B77" s="2" t="s">
        <v>44</v>
      </c>
    </row>
    <row r="78" spans="1:2" ht="9.75" customHeight="1" hidden="1">
      <c r="A78" s="1" t="s">
        <v>73</v>
      </c>
      <c r="B78" s="2" t="s">
        <v>45</v>
      </c>
    </row>
    <row r="79" spans="1:2" ht="9.75" customHeight="1" hidden="1">
      <c r="A79" s="1" t="s">
        <v>34</v>
      </c>
      <c r="B79" s="2" t="s">
        <v>46</v>
      </c>
    </row>
    <row r="80" spans="1:2" ht="9.75" customHeight="1" hidden="1">
      <c r="A80" s="1" t="s">
        <v>35</v>
      </c>
      <c r="B80" s="2" t="s">
        <v>47</v>
      </c>
    </row>
    <row r="81" spans="1:2" ht="9.75" customHeight="1" hidden="1">
      <c r="A81" s="1" t="s">
        <v>36</v>
      </c>
      <c r="B81" s="2" t="s">
        <v>48</v>
      </c>
    </row>
    <row r="82" spans="1:2" ht="9.75" customHeight="1" hidden="1">
      <c r="A82" s="1" t="s">
        <v>74</v>
      </c>
      <c r="B82" s="2" t="s">
        <v>49</v>
      </c>
    </row>
    <row r="83" spans="1:2" ht="9.75" customHeight="1" hidden="1">
      <c r="A83" s="1" t="s">
        <v>64</v>
      </c>
      <c r="B83" s="2" t="s">
        <v>50</v>
      </c>
    </row>
    <row r="84" spans="1:2" ht="9.75" customHeight="1" hidden="1">
      <c r="A84" s="1" t="s">
        <v>65</v>
      </c>
      <c r="B84" s="2" t="s">
        <v>51</v>
      </c>
    </row>
    <row r="85" spans="1:2" ht="9.75" customHeight="1" hidden="1">
      <c r="A85" s="1" t="s">
        <v>75</v>
      </c>
      <c r="B85" s="2" t="s">
        <v>52</v>
      </c>
    </row>
    <row r="86" spans="1:2" ht="9.75" customHeight="1" hidden="1">
      <c r="A86" s="1" t="s">
        <v>66</v>
      </c>
      <c r="B86" s="2" t="s">
        <v>53</v>
      </c>
    </row>
    <row r="87" spans="1:2" ht="9.75" customHeight="1" hidden="1">
      <c r="A87" s="1" t="s">
        <v>76</v>
      </c>
      <c r="B87" s="2" t="s">
        <v>54</v>
      </c>
    </row>
    <row r="88" spans="1:2" ht="9.75" customHeight="1" hidden="1">
      <c r="A88" s="1" t="s">
        <v>67</v>
      </c>
      <c r="B88" s="2" t="s">
        <v>55</v>
      </c>
    </row>
    <row r="89" spans="1:2" ht="9.75" customHeight="1" hidden="1">
      <c r="A89" s="1" t="s">
        <v>77</v>
      </c>
      <c r="B89" s="2" t="s">
        <v>56</v>
      </c>
    </row>
    <row r="90" spans="1:2" ht="9.75" customHeight="1" hidden="1">
      <c r="A90" s="1" t="s">
        <v>69</v>
      </c>
      <c r="B90" s="2" t="s">
        <v>57</v>
      </c>
    </row>
    <row r="91" ht="9.75" customHeight="1" hidden="1"/>
    <row r="92" ht="15" hidden="1"/>
    <row r="93" ht="15" hidden="1"/>
  </sheetData>
  <sheetProtection password="C604" sheet="1"/>
  <mergeCells count="7">
    <mergeCell ref="A38:C38"/>
    <mergeCell ref="A39:C39"/>
    <mergeCell ref="A40:C40"/>
    <mergeCell ref="A1:C1"/>
    <mergeCell ref="B5:D5"/>
    <mergeCell ref="B6:D6"/>
    <mergeCell ref="B3:D3"/>
  </mergeCells>
  <dataValidations count="8">
    <dataValidation type="decimal" allowBlank="1" showInputMessage="1" showErrorMessage="1" errorTitle="Felaktigt värde!" error="Ange ett värde mellan 1,00 och 5,00" sqref="D11:K37">
      <formula1>1</formula1>
      <formula2>5</formula2>
    </dataValidation>
    <dataValidation type="list" allowBlank="1" showInputMessage="1" showErrorMessage="1" sqref="B5:D5">
      <formula1>$A$69:$A$90</formula1>
    </dataValidation>
    <dataValidation type="list" allowBlank="1" showInputMessage="1" showErrorMessage="1" sqref="B6:D6">
      <formula1>$A$56:$A$66</formula1>
    </dataValidation>
    <dataValidation type="whole" allowBlank="1" showInputMessage="1" showErrorMessage="1" errorTitle="Felaktigt värde!" error="Ange endast heltal" sqref="L38:M39">
      <formula1>1</formula1>
      <formula2>1000000</formula2>
    </dataValidation>
    <dataValidation allowBlank="1" showInputMessage="1" showErrorMessage="1" errorTitle="Felaktigt värde!" error="Ange ett värde mellan 1,00 och 5,00" sqref="D40:M40"/>
    <dataValidation type="whole" operator="lessThanOrEqual" allowBlank="1" showInputMessage="1" showErrorMessage="1" errorTitle="Felaktigt värde!" error="Ange endast heltal som är lika med eller mindre än antal frågade" sqref="D38:K38">
      <formula1>D39</formula1>
    </dataValidation>
    <dataValidation type="whole" operator="greaterThanOrEqual" allowBlank="1" showInputMessage="1" showErrorMessage="1" errorTitle="Felaktigt värde!" error="Ange endast heltal som är större eller lika med antal svar&#10;" sqref="D39:K39">
      <formula1>D38</formula1>
    </dataValidation>
    <dataValidation allowBlank="1" showInputMessage="1" showErrorMessage="1" errorTitle="Fel vid uppgiftslämning" error="E-postadress för eventuell kontakperson måste skrivas i cellen. Kontrollera att det är en e-postadress och att den är skriven i korrekt format." sqref="B3:D3"/>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codeName="Blad3">
    <pageSetUpPr fitToPage="1"/>
  </sheetPr>
  <dimension ref="A1:W44"/>
  <sheetViews>
    <sheetView zoomScalePageLayoutView="0" workbookViewId="0" topLeftCell="A1">
      <selection activeCell="D24" sqref="D24"/>
    </sheetView>
  </sheetViews>
  <sheetFormatPr defaultColWidth="9.140625" defaultRowHeight="15"/>
  <cols>
    <col min="1" max="1" width="12.57421875" style="6" customWidth="1"/>
    <col min="2" max="2" width="11.57421875" style="5" bestFit="1" customWidth="1"/>
    <col min="3" max="3" width="10.421875" style="6" customWidth="1"/>
    <col min="4" max="11" width="13.7109375" style="5" customWidth="1"/>
    <col min="12" max="12" width="9.8515625" style="30" hidden="1" customWidth="1"/>
    <col min="13" max="13" width="9.140625" style="30" hidden="1" customWidth="1"/>
    <col min="14" max="14" width="24.8515625" style="30" hidden="1" customWidth="1"/>
    <col min="15" max="15" width="16.140625" style="30" hidden="1" customWidth="1"/>
    <col min="16" max="23" width="8.57421875" style="6" hidden="1" customWidth="1"/>
    <col min="24" max="24" width="0" style="6" hidden="1" customWidth="1"/>
    <col min="25" max="16384" width="9.140625" style="6" customWidth="1"/>
  </cols>
  <sheetData>
    <row r="1" spans="1:11" ht="48.75" customHeight="1">
      <c r="A1" s="59" t="s">
        <v>15</v>
      </c>
      <c r="B1" s="60"/>
      <c r="C1" s="60"/>
      <c r="D1" s="60"/>
      <c r="E1" s="60"/>
      <c r="F1" s="60"/>
      <c r="G1" s="60"/>
      <c r="H1" s="60"/>
      <c r="I1" s="60"/>
      <c r="J1" s="60"/>
      <c r="K1" s="60"/>
    </row>
    <row r="2" spans="1:23" s="7" customFormat="1" ht="105">
      <c r="A2" s="19" t="s">
        <v>1</v>
      </c>
      <c r="B2" s="19" t="s">
        <v>2</v>
      </c>
      <c r="C2" s="19" t="s">
        <v>0</v>
      </c>
      <c r="D2" s="19" t="s">
        <v>79</v>
      </c>
      <c r="E2" s="19" t="s">
        <v>28</v>
      </c>
      <c r="F2" s="19" t="s">
        <v>29</v>
      </c>
      <c r="G2" s="19" t="s">
        <v>30</v>
      </c>
      <c r="H2" s="19" t="s">
        <v>31</v>
      </c>
      <c r="I2" s="19" t="s">
        <v>59</v>
      </c>
      <c r="J2" s="19" t="s">
        <v>60</v>
      </c>
      <c r="K2" s="19" t="s">
        <v>32</v>
      </c>
      <c r="L2" s="29" t="s">
        <v>180</v>
      </c>
      <c r="M2" s="29" t="s">
        <v>27</v>
      </c>
      <c r="N2" s="29" t="s">
        <v>80</v>
      </c>
      <c r="O2" s="29" t="s">
        <v>78</v>
      </c>
      <c r="P2" s="39" t="s">
        <v>84</v>
      </c>
      <c r="Q2" s="39" t="s">
        <v>85</v>
      </c>
      <c r="R2" s="39" t="s">
        <v>86</v>
      </c>
      <c r="S2" s="39" t="s">
        <v>87</v>
      </c>
      <c r="T2" s="39" t="s">
        <v>88</v>
      </c>
      <c r="U2" s="40" t="s">
        <v>89</v>
      </c>
      <c r="V2" s="40" t="s">
        <v>90</v>
      </c>
      <c r="W2" s="40" t="s">
        <v>91</v>
      </c>
    </row>
    <row r="3" spans="1:23" ht="15">
      <c r="A3" s="20" t="s">
        <v>6</v>
      </c>
      <c r="B3" s="14" t="s">
        <v>3</v>
      </c>
      <c r="C3" s="20" t="s">
        <v>9</v>
      </c>
      <c r="D3" s="33">
        <f>IF(Inmatning!D11="","",(Inmatning!D11-1)*(100/(5-1)))</f>
      </c>
      <c r="E3" s="33">
        <f>IF(Inmatning!E11="","",(Inmatning!E11-1)*(100/(5-1)))</f>
      </c>
      <c r="F3" s="33">
        <f>IF(Inmatning!F11="","",(Inmatning!F11-1)*(100/(5-1)))</f>
      </c>
      <c r="G3" s="33">
        <f>IF(Inmatning!G11="","",(Inmatning!G11-1)*(100/(5-1)))</f>
      </c>
      <c r="H3" s="33">
        <f>IF(Inmatning!H11="","",(Inmatning!H11-1)*(100/(5-1)))</f>
      </c>
      <c r="I3" s="33">
        <f>IF(Inmatning!I11="","",(Inmatning!I11-1)*(100/(5-1)))</f>
      </c>
      <c r="J3" s="33">
        <f>IF(Inmatning!J11="","",(Inmatning!J11-1)*(100/(5-1)))</f>
      </c>
      <c r="K3" s="33">
        <f>IF(Inmatning!K11="","",(Inmatning!K11-1)*(100/(5-1)))</f>
      </c>
      <c r="L3" s="30" t="e">
        <f>VLOOKUP(Inmatning!$B$5,Inmatning!$A$70:$B$90,2,0)</f>
        <v>#N/A</v>
      </c>
      <c r="M3" s="30">
        <f>Inmatning!$B$6</f>
        <v>0</v>
      </c>
      <c r="N3" s="30">
        <f>IF(Inmatning!B3=0,"",Inmatning!B3)</f>
      </c>
      <c r="O3" s="30" t="str">
        <f>IF(Inmatning!B5=0,"",Inmatning!B5)</f>
        <v>Välj</v>
      </c>
      <c r="P3" s="1" t="str">
        <f>CONCATENATE(P5,"K")</f>
        <v>K60246K</v>
      </c>
      <c r="Q3" s="1" t="str">
        <f aca="true" t="shared" si="0" ref="Q3:W3">CONCATENATE(Q5,"K")</f>
        <v>K70230K</v>
      </c>
      <c r="R3" s="1" t="str">
        <f t="shared" si="0"/>
        <v>K71202K</v>
      </c>
      <c r="S3" s="1" t="str">
        <f t="shared" si="0"/>
        <v>K72202K</v>
      </c>
      <c r="T3" s="1" t="str">
        <f t="shared" si="0"/>
        <v>K74202K</v>
      </c>
      <c r="U3" s="1" t="str">
        <f t="shared" si="0"/>
        <v>K80210K</v>
      </c>
      <c r="V3" s="1" t="str">
        <f t="shared" si="0"/>
        <v>K79202K</v>
      </c>
      <c r="W3" s="1" t="str">
        <f t="shared" si="0"/>
        <v>K85204K</v>
      </c>
    </row>
    <row r="4" spans="1:23" ht="15">
      <c r="A4" s="20" t="s">
        <v>6</v>
      </c>
      <c r="B4" s="14" t="s">
        <v>3</v>
      </c>
      <c r="C4" s="20" t="s">
        <v>10</v>
      </c>
      <c r="D4" s="33">
        <f>IF(Inmatning!D12="","",(Inmatning!D12-1)*(100/(5-1)))</f>
      </c>
      <c r="E4" s="33">
        <f>IF(Inmatning!E12="","",(Inmatning!E12-1)*(100/(5-1)))</f>
      </c>
      <c r="F4" s="33">
        <f>IF(Inmatning!F12="","",(Inmatning!F12-1)*(100/(5-1)))</f>
      </c>
      <c r="G4" s="33">
        <f>IF(Inmatning!G12="","",(Inmatning!G12-1)*(100/(5-1)))</f>
      </c>
      <c r="H4" s="33">
        <f>IF(Inmatning!H12="","",(Inmatning!H12-1)*(100/(5-1)))</f>
      </c>
      <c r="I4" s="33">
        <f>IF(Inmatning!I12="","",(Inmatning!I12-1)*(100/(5-1)))</f>
      </c>
      <c r="J4" s="33">
        <f>IF(Inmatning!J12="","",(Inmatning!J12-1)*(100/(5-1)))</f>
      </c>
      <c r="K4" s="33">
        <f>IF(Inmatning!K12="","",(Inmatning!K12-1)*(100/(5-1)))</f>
      </c>
      <c r="L4" s="30" t="e">
        <f>VLOOKUP(Inmatning!$B$5,Inmatning!$A$70:$B$90,2,0)</f>
        <v>#N/A</v>
      </c>
      <c r="M4" s="30">
        <f>Inmatning!$B$6</f>
        <v>0</v>
      </c>
      <c r="P4" s="1" t="str">
        <f>CONCATENATE(P5,"M")</f>
        <v>K60246M</v>
      </c>
      <c r="Q4" s="1" t="str">
        <f aca="true" t="shared" si="1" ref="Q4:W4">CONCATENATE(Q5,"M")</f>
        <v>K70230M</v>
      </c>
      <c r="R4" s="1" t="str">
        <f t="shared" si="1"/>
        <v>K71202M</v>
      </c>
      <c r="S4" s="1" t="str">
        <f t="shared" si="1"/>
        <v>K72202M</v>
      </c>
      <c r="T4" s="1" t="str">
        <f t="shared" si="1"/>
        <v>K74202M</v>
      </c>
      <c r="U4" s="1" t="str">
        <f t="shared" si="1"/>
        <v>K80210M</v>
      </c>
      <c r="V4" s="1" t="str">
        <f t="shared" si="1"/>
        <v>K79202M</v>
      </c>
      <c r="W4" s="1" t="str">
        <f t="shared" si="1"/>
        <v>K85204M</v>
      </c>
    </row>
    <row r="5" spans="1:23" ht="15">
      <c r="A5" s="20" t="s">
        <v>6</v>
      </c>
      <c r="B5" s="14" t="s">
        <v>3</v>
      </c>
      <c r="C5" s="20" t="s">
        <v>8</v>
      </c>
      <c r="D5" s="33">
        <f>IF(Inmatning!D13="","",(Inmatning!D13-1)*(100/(5-1)))</f>
      </c>
      <c r="E5" s="33">
        <f>IF(Inmatning!E13="","",(Inmatning!E13-1)*(100/(5-1)))</f>
      </c>
      <c r="F5" s="33">
        <f>IF(Inmatning!F13="","",(Inmatning!F13-1)*(100/(5-1)))</f>
      </c>
      <c r="G5" s="33">
        <f>IF(Inmatning!G13="","",(Inmatning!G13-1)*(100/(5-1)))</f>
      </c>
      <c r="H5" s="33">
        <f>IF(Inmatning!H13="","",(Inmatning!H13-1)*(100/(5-1)))</f>
      </c>
      <c r="I5" s="33">
        <f>IF(Inmatning!I13="","",(Inmatning!I13-1)*(100/(5-1)))</f>
      </c>
      <c r="J5" s="33">
        <f>IF(Inmatning!J13="","",(Inmatning!J13-1)*(100/(5-1)))</f>
      </c>
      <c r="K5" s="33">
        <f>IF(Inmatning!K13="","",(Inmatning!K13-1)*(100/(5-1)))</f>
      </c>
      <c r="L5" s="30" t="e">
        <f>VLOOKUP(Inmatning!$B$5,Inmatning!$A$70:$B$90,2,0)</f>
        <v>#N/A</v>
      </c>
      <c r="M5" s="30">
        <f>Inmatning!$B$6</f>
        <v>0</v>
      </c>
      <c r="P5" s="6" t="s">
        <v>92</v>
      </c>
      <c r="Q5" s="6" t="s">
        <v>103</v>
      </c>
      <c r="R5" s="6" t="s">
        <v>114</v>
      </c>
      <c r="S5" s="6" t="s">
        <v>125</v>
      </c>
      <c r="T5" s="6" t="s">
        <v>136</v>
      </c>
      <c r="U5" s="6" t="s">
        <v>147</v>
      </c>
      <c r="V5" s="6" t="s">
        <v>158</v>
      </c>
      <c r="W5" s="6" t="s">
        <v>169</v>
      </c>
    </row>
    <row r="6" spans="1:23" ht="15">
      <c r="A6" s="20" t="s">
        <v>6</v>
      </c>
      <c r="B6" s="14" t="s">
        <v>4</v>
      </c>
      <c r="C6" s="20" t="s">
        <v>9</v>
      </c>
      <c r="D6" s="33">
        <f>IF(Inmatning!D14="","",(Inmatning!D14-1)*(100/(5-1)))</f>
      </c>
      <c r="E6" s="33">
        <f>IF(Inmatning!E14="","",(Inmatning!E14-1)*(100/(5-1)))</f>
      </c>
      <c r="F6" s="33">
        <f>IF(Inmatning!F14="","",(Inmatning!F14-1)*(100/(5-1)))</f>
      </c>
      <c r="G6" s="33">
        <f>IF(Inmatning!G14="","",(Inmatning!G14-1)*(100/(5-1)))</f>
      </c>
      <c r="H6" s="33">
        <f>IF(Inmatning!H14="","",(Inmatning!H14-1)*(100/(5-1)))</f>
      </c>
      <c r="I6" s="33">
        <f>IF(Inmatning!I14="","",(Inmatning!I14-1)*(100/(5-1)))</f>
      </c>
      <c r="J6" s="33">
        <f>IF(Inmatning!J14="","",(Inmatning!J14-1)*(100/(5-1)))</f>
      </c>
      <c r="K6" s="33">
        <f>IF(Inmatning!K14="","",(Inmatning!K14-1)*(100/(5-1)))</f>
      </c>
      <c r="L6" s="30" t="e">
        <f>VLOOKUP(Inmatning!$B$5,Inmatning!$A$70:$B$90,2,0)</f>
        <v>#N/A</v>
      </c>
      <c r="M6" s="30">
        <f>Inmatning!$B$6</f>
        <v>0</v>
      </c>
      <c r="P6" s="1" t="str">
        <f>CONCATENATE(P8,"K")</f>
        <v>K60247K</v>
      </c>
      <c r="Q6" s="1" t="str">
        <f aca="true" t="shared" si="2" ref="Q6:W6">CONCATENATE(Q8,"K")</f>
        <v>K70231K</v>
      </c>
      <c r="R6" s="1" t="str">
        <f t="shared" si="2"/>
        <v>K71203K</v>
      </c>
      <c r="S6" s="1" t="str">
        <f t="shared" si="2"/>
        <v>K72203K</v>
      </c>
      <c r="T6" s="1" t="str">
        <f t="shared" si="2"/>
        <v>K74203K</v>
      </c>
      <c r="U6" s="1" t="str">
        <f t="shared" si="2"/>
        <v>K80211K</v>
      </c>
      <c r="V6" s="1" t="str">
        <f t="shared" si="2"/>
        <v>K79203K</v>
      </c>
      <c r="W6" s="1" t="str">
        <f t="shared" si="2"/>
        <v>K85205K</v>
      </c>
    </row>
    <row r="7" spans="1:23" ht="15">
      <c r="A7" s="20" t="s">
        <v>6</v>
      </c>
      <c r="B7" s="14" t="s">
        <v>4</v>
      </c>
      <c r="C7" s="20" t="s">
        <v>10</v>
      </c>
      <c r="D7" s="33">
        <f>IF(Inmatning!D15="","",(Inmatning!D15-1)*(100/(5-1)))</f>
      </c>
      <c r="E7" s="33">
        <f>IF(Inmatning!E15="","",(Inmatning!E15-1)*(100/(5-1)))</f>
      </c>
      <c r="F7" s="33">
        <f>IF(Inmatning!F15="","",(Inmatning!F15-1)*(100/(5-1)))</f>
      </c>
      <c r="G7" s="33">
        <f>IF(Inmatning!G15="","",(Inmatning!G15-1)*(100/(5-1)))</f>
      </c>
      <c r="H7" s="33">
        <f>IF(Inmatning!H15="","",(Inmatning!H15-1)*(100/(5-1)))</f>
      </c>
      <c r="I7" s="33">
        <f>IF(Inmatning!I15="","",(Inmatning!I15-1)*(100/(5-1)))</f>
      </c>
      <c r="J7" s="33">
        <f>IF(Inmatning!J15="","",(Inmatning!J15-1)*(100/(5-1)))</f>
      </c>
      <c r="K7" s="33">
        <f>IF(Inmatning!K15="","",(Inmatning!K15-1)*(100/(5-1)))</f>
      </c>
      <c r="L7" s="30" t="e">
        <f>VLOOKUP(Inmatning!$B$5,Inmatning!$A$70:$B$90,2,0)</f>
        <v>#N/A</v>
      </c>
      <c r="M7" s="30">
        <f>Inmatning!$B$6</f>
        <v>0</v>
      </c>
      <c r="P7" s="1" t="str">
        <f>CONCATENATE(P8,"M")</f>
        <v>K60247M</v>
      </c>
      <c r="Q7" s="1" t="str">
        <f aca="true" t="shared" si="3" ref="Q7:W7">CONCATENATE(Q8,"M")</f>
        <v>K70231M</v>
      </c>
      <c r="R7" s="1" t="str">
        <f t="shared" si="3"/>
        <v>K71203M</v>
      </c>
      <c r="S7" s="1" t="str">
        <f t="shared" si="3"/>
        <v>K72203M</v>
      </c>
      <c r="T7" s="1" t="str">
        <f t="shared" si="3"/>
        <v>K74203M</v>
      </c>
      <c r="U7" s="1" t="str">
        <f t="shared" si="3"/>
        <v>K80211M</v>
      </c>
      <c r="V7" s="1" t="str">
        <f t="shared" si="3"/>
        <v>K79203M</v>
      </c>
      <c r="W7" s="1" t="str">
        <f t="shared" si="3"/>
        <v>K85205M</v>
      </c>
    </row>
    <row r="8" spans="1:23" ht="15">
      <c r="A8" s="20" t="s">
        <v>6</v>
      </c>
      <c r="B8" s="14" t="s">
        <v>4</v>
      </c>
      <c r="C8" s="20" t="s">
        <v>8</v>
      </c>
      <c r="D8" s="33">
        <f>IF(Inmatning!D16="","",(Inmatning!D16-1)*(100/(5-1)))</f>
      </c>
      <c r="E8" s="33">
        <f>IF(Inmatning!E16="","",(Inmatning!E16-1)*(100/(5-1)))</f>
      </c>
      <c r="F8" s="33">
        <f>IF(Inmatning!F16="","",(Inmatning!F16-1)*(100/(5-1)))</f>
      </c>
      <c r="G8" s="33">
        <f>IF(Inmatning!G16="","",(Inmatning!G16-1)*(100/(5-1)))</f>
      </c>
      <c r="H8" s="33">
        <f>IF(Inmatning!H16="","",(Inmatning!H16-1)*(100/(5-1)))</f>
      </c>
      <c r="I8" s="33">
        <f>IF(Inmatning!I16="","",(Inmatning!I16-1)*(100/(5-1)))</f>
      </c>
      <c r="J8" s="33">
        <f>IF(Inmatning!J16="","",(Inmatning!J16-1)*(100/(5-1)))</f>
      </c>
      <c r="K8" s="33">
        <f>IF(Inmatning!K16="","",(Inmatning!K16-1)*(100/(5-1)))</f>
      </c>
      <c r="L8" s="30" t="e">
        <f>VLOOKUP(Inmatning!$B$5,Inmatning!$A$70:$B$90,2,0)</f>
        <v>#N/A</v>
      </c>
      <c r="M8" s="30">
        <f>Inmatning!$B$6</f>
        <v>0</v>
      </c>
      <c r="P8" s="6" t="s">
        <v>93</v>
      </c>
      <c r="Q8" s="6" t="s">
        <v>104</v>
      </c>
      <c r="R8" s="6" t="s">
        <v>115</v>
      </c>
      <c r="S8" s="6" t="s">
        <v>126</v>
      </c>
      <c r="T8" s="6" t="s">
        <v>137</v>
      </c>
      <c r="U8" s="6" t="s">
        <v>148</v>
      </c>
      <c r="V8" s="6" t="s">
        <v>159</v>
      </c>
      <c r="W8" s="6" t="s">
        <v>170</v>
      </c>
    </row>
    <row r="9" spans="1:23" ht="15">
      <c r="A9" s="20" t="s">
        <v>6</v>
      </c>
      <c r="B9" s="14" t="s">
        <v>5</v>
      </c>
      <c r="C9" s="20" t="s">
        <v>9</v>
      </c>
      <c r="D9" s="33">
        <f>IF(Inmatning!D17="","",(Inmatning!D17-1)*(100/(5-1)))</f>
      </c>
      <c r="E9" s="33">
        <f>IF(Inmatning!E17="","",(Inmatning!E17-1)*(100/(5-1)))</f>
      </c>
      <c r="F9" s="33">
        <f>IF(Inmatning!F17="","",(Inmatning!F17-1)*(100/(5-1)))</f>
      </c>
      <c r="G9" s="33">
        <f>IF(Inmatning!G17="","",(Inmatning!G17-1)*(100/(5-1)))</f>
      </c>
      <c r="H9" s="33">
        <f>IF(Inmatning!H17="","",(Inmatning!H17-1)*(100/(5-1)))</f>
      </c>
      <c r="I9" s="33">
        <f>IF(Inmatning!I17="","",(Inmatning!I17-1)*(100/(5-1)))</f>
      </c>
      <c r="J9" s="33">
        <f>IF(Inmatning!J17="","",(Inmatning!J17-1)*(100/(5-1)))</f>
      </c>
      <c r="K9" s="33">
        <f>IF(Inmatning!K17="","",(Inmatning!K17-1)*(100/(5-1)))</f>
      </c>
      <c r="L9" s="30" t="e">
        <f>VLOOKUP(Inmatning!$B$5,Inmatning!$A$70:$B$90,2,0)</f>
        <v>#N/A</v>
      </c>
      <c r="M9" s="30">
        <f>Inmatning!$B$6</f>
        <v>0</v>
      </c>
      <c r="P9" s="1" t="str">
        <f>CONCATENATE(P11,"K")</f>
        <v>K60248K</v>
      </c>
      <c r="Q9" s="1" t="str">
        <f aca="true" t="shared" si="4" ref="Q9:W9">CONCATENATE(Q11,"K")</f>
        <v>K70232K</v>
      </c>
      <c r="R9" s="1" t="str">
        <f t="shared" si="4"/>
        <v>K71204K</v>
      </c>
      <c r="S9" s="1" t="str">
        <f t="shared" si="4"/>
        <v>K72204K</v>
      </c>
      <c r="T9" s="1" t="str">
        <f t="shared" si="4"/>
        <v>K74204K</v>
      </c>
      <c r="U9" s="1" t="str">
        <f t="shared" si="4"/>
        <v>K80212K</v>
      </c>
      <c r="V9" s="1" t="str">
        <f t="shared" si="4"/>
        <v>K79204K</v>
      </c>
      <c r="W9" s="1" t="str">
        <f t="shared" si="4"/>
        <v>K85206K</v>
      </c>
    </row>
    <row r="10" spans="1:23" ht="15">
      <c r="A10" s="20" t="s">
        <v>6</v>
      </c>
      <c r="B10" s="14" t="s">
        <v>5</v>
      </c>
      <c r="C10" s="20" t="s">
        <v>10</v>
      </c>
      <c r="D10" s="33">
        <f>IF(Inmatning!D18="","",(Inmatning!D18-1)*(100/(5-1)))</f>
      </c>
      <c r="E10" s="33">
        <f>IF(Inmatning!E18="","",(Inmatning!E18-1)*(100/(5-1)))</f>
      </c>
      <c r="F10" s="33">
        <f>IF(Inmatning!F18="","",(Inmatning!F18-1)*(100/(5-1)))</f>
      </c>
      <c r="G10" s="33">
        <f>IF(Inmatning!G18="","",(Inmatning!G18-1)*(100/(5-1)))</f>
      </c>
      <c r="H10" s="33">
        <f>IF(Inmatning!H18="","",(Inmatning!H18-1)*(100/(5-1)))</f>
      </c>
      <c r="I10" s="33">
        <f>IF(Inmatning!I18="","",(Inmatning!I18-1)*(100/(5-1)))</f>
      </c>
      <c r="J10" s="33">
        <f>IF(Inmatning!J18="","",(Inmatning!J18-1)*(100/(5-1)))</f>
      </c>
      <c r="K10" s="33">
        <f>IF(Inmatning!K18="","",(Inmatning!K18-1)*(100/(5-1)))</f>
      </c>
      <c r="L10" s="30" t="e">
        <f>VLOOKUP(Inmatning!$B$5,Inmatning!$A$70:$B$90,2,0)</f>
        <v>#N/A</v>
      </c>
      <c r="M10" s="30">
        <f>Inmatning!$B$6</f>
        <v>0</v>
      </c>
      <c r="P10" s="1" t="str">
        <f>CONCATENATE(P11,"M")</f>
        <v>K60248M</v>
      </c>
      <c r="Q10" s="1" t="str">
        <f aca="true" t="shared" si="5" ref="Q10:W10">CONCATENATE(Q11,"M")</f>
        <v>K70232M</v>
      </c>
      <c r="R10" s="1" t="str">
        <f t="shared" si="5"/>
        <v>K71204M</v>
      </c>
      <c r="S10" s="1" t="str">
        <f t="shared" si="5"/>
        <v>K72204M</v>
      </c>
      <c r="T10" s="1" t="str">
        <f t="shared" si="5"/>
        <v>K74204M</v>
      </c>
      <c r="U10" s="1" t="str">
        <f t="shared" si="5"/>
        <v>K80212M</v>
      </c>
      <c r="V10" s="1" t="str">
        <f t="shared" si="5"/>
        <v>K79204M</v>
      </c>
      <c r="W10" s="1" t="str">
        <f t="shared" si="5"/>
        <v>K85206M</v>
      </c>
    </row>
    <row r="11" spans="1:23" ht="15">
      <c r="A11" s="20" t="s">
        <v>6</v>
      </c>
      <c r="B11" s="14" t="s">
        <v>5</v>
      </c>
      <c r="C11" s="20" t="s">
        <v>8</v>
      </c>
      <c r="D11" s="33">
        <f>IF(Inmatning!D19="","",(Inmatning!D19-1)*(100/(5-1)))</f>
      </c>
      <c r="E11" s="33">
        <f>IF(Inmatning!E19="","",(Inmatning!E19-1)*(100/(5-1)))</f>
      </c>
      <c r="F11" s="33">
        <f>IF(Inmatning!F19="","",(Inmatning!F19-1)*(100/(5-1)))</f>
      </c>
      <c r="G11" s="33">
        <f>IF(Inmatning!G19="","",(Inmatning!G19-1)*(100/(5-1)))</f>
      </c>
      <c r="H11" s="33">
        <f>IF(Inmatning!H19="","",(Inmatning!H19-1)*(100/(5-1)))</f>
      </c>
      <c r="I11" s="33">
        <f>IF(Inmatning!I19="","",(Inmatning!I19-1)*(100/(5-1)))</f>
      </c>
      <c r="J11" s="33">
        <f>IF(Inmatning!J19="","",(Inmatning!J19-1)*(100/(5-1)))</f>
      </c>
      <c r="K11" s="33">
        <f>IF(Inmatning!K19="","",(Inmatning!K19-1)*(100/(5-1)))</f>
      </c>
      <c r="L11" s="30" t="e">
        <f>VLOOKUP(Inmatning!$B$5,Inmatning!$A$70:$B$90,2,0)</f>
        <v>#N/A</v>
      </c>
      <c r="M11" s="30">
        <f>Inmatning!$B$6</f>
        <v>0</v>
      </c>
      <c r="P11" s="6" t="s">
        <v>94</v>
      </c>
      <c r="Q11" s="6" t="s">
        <v>105</v>
      </c>
      <c r="R11" s="6" t="s">
        <v>116</v>
      </c>
      <c r="S11" s="6" t="s">
        <v>127</v>
      </c>
      <c r="T11" s="6" t="s">
        <v>138</v>
      </c>
      <c r="U11" s="6" t="s">
        <v>149</v>
      </c>
      <c r="V11" s="6" t="s">
        <v>160</v>
      </c>
      <c r="W11" s="6" t="s">
        <v>171</v>
      </c>
    </row>
    <row r="12" spans="1:13" ht="45">
      <c r="A12" s="20" t="s">
        <v>6</v>
      </c>
      <c r="B12" s="21" t="s">
        <v>7</v>
      </c>
      <c r="C12" s="20" t="s">
        <v>9</v>
      </c>
      <c r="D12" s="33">
        <f>IF(OR(Inmatning!D11="",Inmatning!D14="",Inmatning!D17=""),"",AVERAGE('Resultat (index)'!D3,'Resultat (index)'!D6,'Resultat (index)'!D9))</f>
      </c>
      <c r="E12" s="33">
        <f>IF(OR(Inmatning!E11="",Inmatning!E14="",Inmatning!E17=""),"",AVERAGE('Resultat (index)'!E3,'Resultat (index)'!E6,'Resultat (index)'!E9))</f>
      </c>
      <c r="F12" s="33">
        <f>IF(OR(Inmatning!F11="",Inmatning!F14="",Inmatning!F17=""),"",AVERAGE('Resultat (index)'!F3,'Resultat (index)'!F6,'Resultat (index)'!F9))</f>
      </c>
      <c r="G12" s="33">
        <f>IF(OR(Inmatning!G11="",Inmatning!G14="",Inmatning!G17=""),"",AVERAGE('Resultat (index)'!G3,'Resultat (index)'!G6,'Resultat (index)'!G9))</f>
      </c>
      <c r="H12" s="33">
        <f>IF(OR(Inmatning!H11="",Inmatning!H14="",Inmatning!H17=""),"",AVERAGE('Resultat (index)'!H3,'Resultat (index)'!H6,'Resultat (index)'!H9))</f>
      </c>
      <c r="I12" s="33">
        <f>IF(OR(Inmatning!I11="",Inmatning!I14="",Inmatning!I17=""),"",AVERAGE('Resultat (index)'!I3,'Resultat (index)'!I6,'Resultat (index)'!I9))</f>
      </c>
      <c r="J12" s="33">
        <f>IF(OR(Inmatning!J11="",Inmatning!J14="",Inmatning!J17=""),"",AVERAGE('Resultat (index)'!J3,'Resultat (index)'!J6,'Resultat (index)'!J9))</f>
      </c>
      <c r="K12" s="33">
        <f>IF(OR(Inmatning!K11="",Inmatning!K14="",Inmatning!K17=""),"",AVERAGE('Resultat (index)'!K3,'Resultat (index)'!K6,'Resultat (index)'!K9))</f>
      </c>
      <c r="L12" s="30" t="e">
        <f>VLOOKUP(Inmatning!$B$5,Inmatning!$A$70:$B$90,2,0)</f>
        <v>#N/A</v>
      </c>
      <c r="M12" s="30">
        <f>Inmatning!$B$6</f>
        <v>0</v>
      </c>
    </row>
    <row r="13" spans="1:13" ht="45">
      <c r="A13" s="20" t="s">
        <v>6</v>
      </c>
      <c r="B13" s="21" t="s">
        <v>7</v>
      </c>
      <c r="C13" s="20" t="s">
        <v>10</v>
      </c>
      <c r="D13" s="33">
        <f>IF(OR(Inmatning!D12="",Inmatning!D15="",Inmatning!D18=""),"",AVERAGE('Resultat (index)'!D4,'Resultat (index)'!D7,'Resultat (index)'!D10))</f>
      </c>
      <c r="E13" s="33">
        <f>IF(OR(Inmatning!E12="",Inmatning!E15="",Inmatning!E18=""),"",AVERAGE('Resultat (index)'!E4,'Resultat (index)'!E7,'Resultat (index)'!E10))</f>
      </c>
      <c r="F13" s="33">
        <f>IF(OR(Inmatning!F12="",Inmatning!F15="",Inmatning!F18=""),"",AVERAGE('Resultat (index)'!F4,'Resultat (index)'!F7,'Resultat (index)'!F10))</f>
      </c>
      <c r="G13" s="33">
        <f>IF(OR(Inmatning!G12="",Inmatning!G15="",Inmatning!G18=""),"",AVERAGE('Resultat (index)'!G4,'Resultat (index)'!G7,'Resultat (index)'!G10))</f>
      </c>
      <c r="H13" s="33">
        <f>IF(OR(Inmatning!H12="",Inmatning!H15="",Inmatning!H18=""),"",AVERAGE('Resultat (index)'!H4,'Resultat (index)'!H7,'Resultat (index)'!H10))</f>
      </c>
      <c r="I13" s="33">
        <f>IF(OR(Inmatning!I12="",Inmatning!I15="",Inmatning!I18=""),"",AVERAGE('Resultat (index)'!I4,'Resultat (index)'!I7,'Resultat (index)'!I10))</f>
      </c>
      <c r="J13" s="33">
        <f>IF(OR(Inmatning!J12="",Inmatning!J15="",Inmatning!J18=""),"",AVERAGE('Resultat (index)'!J4,'Resultat (index)'!J7,'Resultat (index)'!J10))</f>
      </c>
      <c r="K13" s="33">
        <f>IF(OR(Inmatning!K12="",Inmatning!K15="",Inmatning!K18=""),"",AVERAGE('Resultat (index)'!K4,'Resultat (index)'!K7,'Resultat (index)'!K10))</f>
      </c>
      <c r="L13" s="30" t="e">
        <f>VLOOKUP(Inmatning!$B$5,Inmatning!$A$70:$B$90,2,0)</f>
        <v>#N/A</v>
      </c>
      <c r="M13" s="30">
        <f>Inmatning!$B$6</f>
        <v>0</v>
      </c>
    </row>
    <row r="14" spans="1:13" ht="45">
      <c r="A14" s="20" t="s">
        <v>6</v>
      </c>
      <c r="B14" s="21" t="s">
        <v>7</v>
      </c>
      <c r="C14" s="20" t="s">
        <v>8</v>
      </c>
      <c r="D14" s="33">
        <f>IF(OR(Inmatning!D13="",Inmatning!D16="",Inmatning!D19=""),"",AVERAGE('Resultat (index)'!D5,'Resultat (index)'!D8,'Resultat (index)'!D11))</f>
      </c>
      <c r="E14" s="33">
        <f>IF(OR(Inmatning!E13="",Inmatning!E16="",Inmatning!E19=""),"",AVERAGE('Resultat (index)'!E5,'Resultat (index)'!E8,'Resultat (index)'!E11))</f>
      </c>
      <c r="F14" s="33">
        <f>IF(OR(Inmatning!F13="",Inmatning!F16="",Inmatning!F19=""),"",AVERAGE('Resultat (index)'!F5,'Resultat (index)'!F8,'Resultat (index)'!F11))</f>
      </c>
      <c r="G14" s="33">
        <f>IF(OR(Inmatning!G13="",Inmatning!G16="",Inmatning!G19=""),"",AVERAGE('Resultat (index)'!G5,'Resultat (index)'!G8,'Resultat (index)'!G11))</f>
      </c>
      <c r="H14" s="33">
        <f>IF(OR(Inmatning!H13="",Inmatning!H16="",Inmatning!H19=""),"",AVERAGE('Resultat (index)'!H5,'Resultat (index)'!H8,'Resultat (index)'!H11))</f>
      </c>
      <c r="I14" s="33">
        <f>IF(OR(Inmatning!I13="",Inmatning!I16="",Inmatning!I19=""),"",AVERAGE('Resultat (index)'!I5,'Resultat (index)'!I8,'Resultat (index)'!I11))</f>
      </c>
      <c r="J14" s="33">
        <f>IF(OR(Inmatning!J13="",Inmatning!J16="",Inmatning!J19=""),"",AVERAGE('Resultat (index)'!J5,'Resultat (index)'!J8,'Resultat (index)'!J11))</f>
      </c>
      <c r="K14" s="33">
        <f>IF(OR(Inmatning!K13="",Inmatning!K16="",Inmatning!K19=""),"",AVERAGE('Resultat (index)'!K5,'Resultat (index)'!K8,'Resultat (index)'!K11))</f>
      </c>
      <c r="L14" s="30" t="e">
        <f>VLOOKUP(Inmatning!$B$5,Inmatning!$A$70:$B$90,2,0)</f>
        <v>#N/A</v>
      </c>
      <c r="M14" s="30">
        <f>Inmatning!$B$6</f>
        <v>0</v>
      </c>
    </row>
    <row r="15" spans="1:23" ht="15">
      <c r="A15" s="22" t="s">
        <v>11</v>
      </c>
      <c r="B15" s="16" t="s">
        <v>18</v>
      </c>
      <c r="C15" s="22" t="s">
        <v>9</v>
      </c>
      <c r="D15" s="34">
        <f>IF(Inmatning!D20="","",(Inmatning!D20-1)*(100/(5-1)))</f>
      </c>
      <c r="E15" s="34">
        <f>IF(Inmatning!E20="","",(Inmatning!E20-1)*(100/(5-1)))</f>
      </c>
      <c r="F15" s="34">
        <f>IF(Inmatning!F20="","",(Inmatning!F20-1)*(100/(5-1)))</f>
      </c>
      <c r="G15" s="34">
        <f>IF(Inmatning!G20="","",(Inmatning!G20-1)*(100/(5-1)))</f>
      </c>
      <c r="H15" s="34">
        <f>IF(Inmatning!H20="","",(Inmatning!H20-1)*(100/(5-1)))</f>
      </c>
      <c r="I15" s="34">
        <f>IF(Inmatning!I20="","",(Inmatning!I20-1)*(100/(5-1)))</f>
      </c>
      <c r="J15" s="34">
        <f>IF(Inmatning!J20="","",(Inmatning!J20-1)*(100/(5-1)))</f>
      </c>
      <c r="K15" s="34">
        <f>IF(Inmatning!K20="","",(Inmatning!K20-1)*(100/(5-1)))</f>
      </c>
      <c r="L15" s="30" t="e">
        <f>VLOOKUP(Inmatning!$B$5,Inmatning!$A$70:$B$90,2,0)</f>
        <v>#N/A</v>
      </c>
      <c r="M15" s="30">
        <f>Inmatning!$B$6</f>
        <v>0</v>
      </c>
      <c r="P15" s="1" t="str">
        <f>CONCATENATE(P17,"K")</f>
        <v>K60249K</v>
      </c>
      <c r="Q15" s="1" t="str">
        <f aca="true" t="shared" si="6" ref="Q15:W15">CONCATENATE(Q17,"K")</f>
        <v>K70233K</v>
      </c>
      <c r="R15" s="1" t="str">
        <f t="shared" si="6"/>
        <v>K71205K</v>
      </c>
      <c r="S15" s="1" t="str">
        <f t="shared" si="6"/>
        <v>K72205K</v>
      </c>
      <c r="T15" s="1" t="str">
        <f t="shared" si="6"/>
        <v>K74205K</v>
      </c>
      <c r="U15" s="1" t="str">
        <f t="shared" si="6"/>
        <v>K80213K</v>
      </c>
      <c r="V15" s="1" t="str">
        <f t="shared" si="6"/>
        <v>K79205K</v>
      </c>
      <c r="W15" s="1" t="str">
        <f t="shared" si="6"/>
        <v>K85207K</v>
      </c>
    </row>
    <row r="16" spans="1:23" ht="15">
      <c r="A16" s="22" t="s">
        <v>11</v>
      </c>
      <c r="B16" s="16" t="s">
        <v>18</v>
      </c>
      <c r="C16" s="22" t="s">
        <v>10</v>
      </c>
      <c r="D16" s="34">
        <f>IF(Inmatning!D21="","",(Inmatning!D21-1)*(100/(5-1)))</f>
      </c>
      <c r="E16" s="34">
        <f>IF(Inmatning!E21="","",(Inmatning!E21-1)*(100/(5-1)))</f>
      </c>
      <c r="F16" s="34">
        <f>IF(Inmatning!F21="","",(Inmatning!F21-1)*(100/(5-1)))</f>
      </c>
      <c r="G16" s="34">
        <f>IF(Inmatning!G21="","",(Inmatning!G21-1)*(100/(5-1)))</f>
      </c>
      <c r="H16" s="34">
        <f>IF(Inmatning!H21="","",(Inmatning!H21-1)*(100/(5-1)))</f>
      </c>
      <c r="I16" s="34">
        <f>IF(Inmatning!I21="","",(Inmatning!I21-1)*(100/(5-1)))</f>
      </c>
      <c r="J16" s="34">
        <f>IF(Inmatning!J21="","",(Inmatning!J21-1)*(100/(5-1)))</f>
      </c>
      <c r="K16" s="34">
        <f>IF(Inmatning!K21="","",(Inmatning!K21-1)*(100/(5-1)))</f>
      </c>
      <c r="L16" s="30" t="e">
        <f>VLOOKUP(Inmatning!$B$5,Inmatning!$A$70:$B$90,2,0)</f>
        <v>#N/A</v>
      </c>
      <c r="M16" s="30">
        <f>Inmatning!$B$6</f>
        <v>0</v>
      </c>
      <c r="P16" s="1" t="str">
        <f>CONCATENATE(P17,"M")</f>
        <v>K60249M</v>
      </c>
      <c r="Q16" s="1" t="str">
        <f aca="true" t="shared" si="7" ref="Q16:W16">CONCATENATE(Q17,"M")</f>
        <v>K70233M</v>
      </c>
      <c r="R16" s="1" t="str">
        <f t="shared" si="7"/>
        <v>K71205M</v>
      </c>
      <c r="S16" s="1" t="str">
        <f t="shared" si="7"/>
        <v>K72205M</v>
      </c>
      <c r="T16" s="1" t="str">
        <f t="shared" si="7"/>
        <v>K74205M</v>
      </c>
      <c r="U16" s="1" t="str">
        <f t="shared" si="7"/>
        <v>K80213M</v>
      </c>
      <c r="V16" s="1" t="str">
        <f t="shared" si="7"/>
        <v>K79205M</v>
      </c>
      <c r="W16" s="1" t="str">
        <f t="shared" si="7"/>
        <v>K85207M</v>
      </c>
    </row>
    <row r="17" spans="1:23" ht="15">
      <c r="A17" s="22" t="s">
        <v>11</v>
      </c>
      <c r="B17" s="16" t="s">
        <v>18</v>
      </c>
      <c r="C17" s="22" t="s">
        <v>8</v>
      </c>
      <c r="D17" s="34">
        <f>IF(Inmatning!D22="","",(Inmatning!D22-1)*(100/(5-1)))</f>
      </c>
      <c r="E17" s="34">
        <f>IF(Inmatning!E22="","",(Inmatning!E22-1)*(100/(5-1)))</f>
      </c>
      <c r="F17" s="34">
        <f>IF(Inmatning!F22="","",(Inmatning!F22-1)*(100/(5-1)))</f>
      </c>
      <c r="G17" s="34">
        <f>IF(Inmatning!G22="","",(Inmatning!G22-1)*(100/(5-1)))</f>
      </c>
      <c r="H17" s="34">
        <f>IF(Inmatning!H22="","",(Inmatning!H22-1)*(100/(5-1)))</f>
      </c>
      <c r="I17" s="34">
        <f>IF(Inmatning!I22="","",(Inmatning!I22-1)*(100/(5-1)))</f>
      </c>
      <c r="J17" s="34">
        <f>IF(Inmatning!J22="","",(Inmatning!J22-1)*(100/(5-1)))</f>
      </c>
      <c r="K17" s="34">
        <f>IF(Inmatning!K22="","",(Inmatning!K22-1)*(100/(5-1)))</f>
      </c>
      <c r="L17" s="30" t="e">
        <f>VLOOKUP(Inmatning!$B$5,Inmatning!$A$70:$B$90,2,0)</f>
        <v>#N/A</v>
      </c>
      <c r="M17" s="30">
        <f>Inmatning!$B$6</f>
        <v>0</v>
      </c>
      <c r="P17" s="6" t="s">
        <v>95</v>
      </c>
      <c r="Q17" s="6" t="s">
        <v>106</v>
      </c>
      <c r="R17" s="6" t="s">
        <v>117</v>
      </c>
      <c r="S17" s="6" t="s">
        <v>128</v>
      </c>
      <c r="T17" s="6" t="s">
        <v>139</v>
      </c>
      <c r="U17" s="6" t="s">
        <v>150</v>
      </c>
      <c r="V17" s="6" t="s">
        <v>161</v>
      </c>
      <c r="W17" s="6" t="s">
        <v>172</v>
      </c>
    </row>
    <row r="18" spans="1:23" ht="15">
      <c r="A18" s="22" t="s">
        <v>11</v>
      </c>
      <c r="B18" s="16" t="s">
        <v>19</v>
      </c>
      <c r="C18" s="22" t="s">
        <v>9</v>
      </c>
      <c r="D18" s="34">
        <f>IF(Inmatning!D23="","",(Inmatning!D23-1)*(100/(5-1)))</f>
      </c>
      <c r="E18" s="34">
        <f>IF(Inmatning!E23="","",(Inmatning!E23-1)*(100/(5-1)))</f>
      </c>
      <c r="F18" s="34">
        <f>IF(Inmatning!F23="","",(Inmatning!F23-1)*(100/(5-1)))</f>
      </c>
      <c r="G18" s="34">
        <f>IF(Inmatning!G23="","",(Inmatning!G23-1)*(100/(5-1)))</f>
      </c>
      <c r="H18" s="34">
        <f>IF(Inmatning!H23="","",(Inmatning!H23-1)*(100/(5-1)))</f>
      </c>
      <c r="I18" s="34">
        <f>IF(Inmatning!I23="","",(Inmatning!I23-1)*(100/(5-1)))</f>
      </c>
      <c r="J18" s="34">
        <f>IF(Inmatning!J23="","",(Inmatning!J23-1)*(100/(5-1)))</f>
      </c>
      <c r="K18" s="34">
        <f>IF(Inmatning!K23="","",(Inmatning!K23-1)*(100/(5-1)))</f>
      </c>
      <c r="L18" s="30" t="e">
        <f>VLOOKUP(Inmatning!$B$5,Inmatning!$A$70:$B$90,2,0)</f>
        <v>#N/A</v>
      </c>
      <c r="M18" s="30">
        <f>Inmatning!$B$6</f>
        <v>0</v>
      </c>
      <c r="P18" s="1" t="str">
        <f>CONCATENATE(P20,"K")</f>
        <v>K60250K</v>
      </c>
      <c r="Q18" s="1" t="str">
        <f aca="true" t="shared" si="8" ref="Q18:W18">CONCATENATE(Q20,"K")</f>
        <v>K70234K</v>
      </c>
      <c r="R18" s="1" t="str">
        <f t="shared" si="8"/>
        <v>K71206K</v>
      </c>
      <c r="S18" s="1" t="str">
        <f t="shared" si="8"/>
        <v>K72206K</v>
      </c>
      <c r="T18" s="1" t="str">
        <f t="shared" si="8"/>
        <v>K74206K</v>
      </c>
      <c r="U18" s="1" t="str">
        <f t="shared" si="8"/>
        <v>K80214K</v>
      </c>
      <c r="V18" s="1" t="str">
        <f t="shared" si="8"/>
        <v>K79206K</v>
      </c>
      <c r="W18" s="1" t="str">
        <f t="shared" si="8"/>
        <v>K85208K</v>
      </c>
    </row>
    <row r="19" spans="1:23" ht="15">
      <c r="A19" s="22" t="s">
        <v>11</v>
      </c>
      <c r="B19" s="16" t="s">
        <v>19</v>
      </c>
      <c r="C19" s="22" t="s">
        <v>10</v>
      </c>
      <c r="D19" s="34">
        <f>IF(Inmatning!D24="","",(Inmatning!D24-1)*(100/(5-1)))</f>
      </c>
      <c r="E19" s="34">
        <f>IF(Inmatning!E24="","",(Inmatning!E24-1)*(100/(5-1)))</f>
      </c>
      <c r="F19" s="34">
        <f>IF(Inmatning!F24="","",(Inmatning!F24-1)*(100/(5-1)))</f>
      </c>
      <c r="G19" s="34">
        <f>IF(Inmatning!G24="","",(Inmatning!G24-1)*(100/(5-1)))</f>
      </c>
      <c r="H19" s="34">
        <f>IF(Inmatning!H24="","",(Inmatning!H24-1)*(100/(5-1)))</f>
      </c>
      <c r="I19" s="34">
        <f>IF(Inmatning!I24="","",(Inmatning!I24-1)*(100/(5-1)))</f>
      </c>
      <c r="J19" s="34">
        <f>IF(Inmatning!J24="","",(Inmatning!J24-1)*(100/(5-1)))</f>
      </c>
      <c r="K19" s="34">
        <f>IF(Inmatning!K24="","",(Inmatning!K24-1)*(100/(5-1)))</f>
      </c>
      <c r="L19" s="30" t="e">
        <f>VLOOKUP(Inmatning!$B$5,Inmatning!$A$70:$B$90,2,0)</f>
        <v>#N/A</v>
      </c>
      <c r="M19" s="30">
        <f>Inmatning!$B$6</f>
        <v>0</v>
      </c>
      <c r="P19" s="1" t="str">
        <f>CONCATENATE(P20,"M")</f>
        <v>K60250M</v>
      </c>
      <c r="Q19" s="1" t="str">
        <f aca="true" t="shared" si="9" ref="Q19:W19">CONCATENATE(Q20,"M")</f>
        <v>K70234M</v>
      </c>
      <c r="R19" s="1" t="str">
        <f t="shared" si="9"/>
        <v>K71206M</v>
      </c>
      <c r="S19" s="1" t="str">
        <f t="shared" si="9"/>
        <v>K72206M</v>
      </c>
      <c r="T19" s="1" t="str">
        <f t="shared" si="9"/>
        <v>K74206M</v>
      </c>
      <c r="U19" s="1" t="str">
        <f t="shared" si="9"/>
        <v>K80214M</v>
      </c>
      <c r="V19" s="1" t="str">
        <f t="shared" si="9"/>
        <v>K79206M</v>
      </c>
      <c r="W19" s="1" t="str">
        <f t="shared" si="9"/>
        <v>K85208M</v>
      </c>
    </row>
    <row r="20" spans="1:23" ht="15">
      <c r="A20" s="22" t="s">
        <v>11</v>
      </c>
      <c r="B20" s="16" t="s">
        <v>19</v>
      </c>
      <c r="C20" s="22" t="s">
        <v>8</v>
      </c>
      <c r="D20" s="34">
        <f>IF(Inmatning!D25="","",(Inmatning!D25-1)*(100/(5-1)))</f>
      </c>
      <c r="E20" s="34">
        <f>IF(Inmatning!E25="","",(Inmatning!E25-1)*(100/(5-1)))</f>
      </c>
      <c r="F20" s="34">
        <f>IF(Inmatning!F25="","",(Inmatning!F25-1)*(100/(5-1)))</f>
      </c>
      <c r="G20" s="34">
        <f>IF(Inmatning!G25="","",(Inmatning!G25-1)*(100/(5-1)))</f>
      </c>
      <c r="H20" s="34">
        <f>IF(Inmatning!H25="","",(Inmatning!H25-1)*(100/(5-1)))</f>
      </c>
      <c r="I20" s="34">
        <f>IF(Inmatning!I25="","",(Inmatning!I25-1)*(100/(5-1)))</f>
      </c>
      <c r="J20" s="34">
        <f>IF(Inmatning!J25="","",(Inmatning!J25-1)*(100/(5-1)))</f>
      </c>
      <c r="K20" s="34">
        <f>IF(Inmatning!K25="","",(Inmatning!K25-1)*(100/(5-1)))</f>
      </c>
      <c r="L20" s="30" t="e">
        <f>VLOOKUP(Inmatning!$B$5,Inmatning!$A$70:$B$90,2,0)</f>
        <v>#N/A</v>
      </c>
      <c r="M20" s="30">
        <f>Inmatning!$B$6</f>
        <v>0</v>
      </c>
      <c r="P20" s="6" t="s">
        <v>96</v>
      </c>
      <c r="Q20" s="6" t="s">
        <v>107</v>
      </c>
      <c r="R20" s="6" t="s">
        <v>118</v>
      </c>
      <c r="S20" s="6" t="s">
        <v>129</v>
      </c>
      <c r="T20" s="6" t="s">
        <v>140</v>
      </c>
      <c r="U20" s="6" t="s">
        <v>151</v>
      </c>
      <c r="V20" s="6" t="s">
        <v>162</v>
      </c>
      <c r="W20" s="6" t="s">
        <v>173</v>
      </c>
    </row>
    <row r="21" spans="1:23" ht="15">
      <c r="A21" s="22" t="s">
        <v>11</v>
      </c>
      <c r="B21" s="16" t="s">
        <v>20</v>
      </c>
      <c r="C21" s="22" t="s">
        <v>9</v>
      </c>
      <c r="D21" s="34">
        <f>IF(Inmatning!D26="","",(Inmatning!D26-1)*(100/(5-1)))</f>
      </c>
      <c r="E21" s="34">
        <f>IF(Inmatning!E26="","",(Inmatning!E26-1)*(100/(5-1)))</f>
      </c>
      <c r="F21" s="34">
        <f>IF(Inmatning!F26="","",(Inmatning!F26-1)*(100/(5-1)))</f>
      </c>
      <c r="G21" s="34">
        <f>IF(Inmatning!G26="","",(Inmatning!G26-1)*(100/(5-1)))</f>
      </c>
      <c r="H21" s="34">
        <f>IF(Inmatning!H26="","",(Inmatning!H26-1)*(100/(5-1)))</f>
      </c>
      <c r="I21" s="34">
        <f>IF(Inmatning!I26="","",(Inmatning!I26-1)*(100/(5-1)))</f>
      </c>
      <c r="J21" s="34">
        <f>IF(Inmatning!J26="","",(Inmatning!J26-1)*(100/(5-1)))</f>
      </c>
      <c r="K21" s="34">
        <f>IF(Inmatning!K26="","",(Inmatning!K26-1)*(100/(5-1)))</f>
      </c>
      <c r="L21" s="30" t="e">
        <f>VLOOKUP(Inmatning!$B$5,Inmatning!$A$70:$B$90,2,0)</f>
        <v>#N/A</v>
      </c>
      <c r="M21" s="30">
        <f>Inmatning!$B$6</f>
        <v>0</v>
      </c>
      <c r="P21" s="1" t="str">
        <f>CONCATENATE(P23,"K")</f>
        <v>K60251K</v>
      </c>
      <c r="Q21" s="1" t="str">
        <f aca="true" t="shared" si="10" ref="Q21:W21">CONCATENATE(Q23,"K")</f>
        <v>K70235K</v>
      </c>
      <c r="R21" s="1" t="str">
        <f t="shared" si="10"/>
        <v>K71207K</v>
      </c>
      <c r="S21" s="1" t="str">
        <f t="shared" si="10"/>
        <v>K72207K</v>
      </c>
      <c r="T21" s="1" t="str">
        <f t="shared" si="10"/>
        <v>K74207K</v>
      </c>
      <c r="U21" s="1" t="str">
        <f t="shared" si="10"/>
        <v>K80215K</v>
      </c>
      <c r="V21" s="1" t="str">
        <f t="shared" si="10"/>
        <v>K79207K</v>
      </c>
      <c r="W21" s="1" t="str">
        <f t="shared" si="10"/>
        <v>K85209K</v>
      </c>
    </row>
    <row r="22" spans="1:23" ht="15">
      <c r="A22" s="22" t="s">
        <v>11</v>
      </c>
      <c r="B22" s="16" t="s">
        <v>20</v>
      </c>
      <c r="C22" s="22" t="s">
        <v>10</v>
      </c>
      <c r="D22" s="34">
        <f>IF(Inmatning!D27="","",(Inmatning!D27-1)*(100/(5-1)))</f>
      </c>
      <c r="E22" s="34">
        <f>IF(Inmatning!E27="","",(Inmatning!E27-1)*(100/(5-1)))</f>
      </c>
      <c r="F22" s="34">
        <f>IF(Inmatning!F27="","",(Inmatning!F27-1)*(100/(5-1)))</f>
      </c>
      <c r="G22" s="34">
        <f>IF(Inmatning!G27="","",(Inmatning!G27-1)*(100/(5-1)))</f>
      </c>
      <c r="H22" s="34">
        <f>IF(Inmatning!H27="","",(Inmatning!H27-1)*(100/(5-1)))</f>
      </c>
      <c r="I22" s="34">
        <f>IF(Inmatning!I27="","",(Inmatning!I27-1)*(100/(5-1)))</f>
      </c>
      <c r="J22" s="34">
        <f>IF(Inmatning!J27="","",(Inmatning!J27-1)*(100/(5-1)))</f>
      </c>
      <c r="K22" s="34">
        <f>IF(Inmatning!K27="","",(Inmatning!K27-1)*(100/(5-1)))</f>
      </c>
      <c r="L22" s="30" t="e">
        <f>VLOOKUP(Inmatning!$B$5,Inmatning!$A$70:$B$90,2,0)</f>
        <v>#N/A</v>
      </c>
      <c r="M22" s="30">
        <f>Inmatning!$B$6</f>
        <v>0</v>
      </c>
      <c r="P22" s="1" t="str">
        <f>CONCATENATE(P23,"M")</f>
        <v>K60251M</v>
      </c>
      <c r="Q22" s="1" t="str">
        <f aca="true" t="shared" si="11" ref="Q22:W22">CONCATENATE(Q23,"M")</f>
        <v>K70235M</v>
      </c>
      <c r="R22" s="1" t="str">
        <f t="shared" si="11"/>
        <v>K71207M</v>
      </c>
      <c r="S22" s="1" t="str">
        <f t="shared" si="11"/>
        <v>K72207M</v>
      </c>
      <c r="T22" s="1" t="str">
        <f t="shared" si="11"/>
        <v>K74207M</v>
      </c>
      <c r="U22" s="1" t="str">
        <f t="shared" si="11"/>
        <v>K80215M</v>
      </c>
      <c r="V22" s="1" t="str">
        <f t="shared" si="11"/>
        <v>K79207M</v>
      </c>
      <c r="W22" s="1" t="str">
        <f t="shared" si="11"/>
        <v>K85209M</v>
      </c>
    </row>
    <row r="23" spans="1:23" ht="15">
      <c r="A23" s="22" t="s">
        <v>11</v>
      </c>
      <c r="B23" s="16" t="s">
        <v>20</v>
      </c>
      <c r="C23" s="22" t="s">
        <v>8</v>
      </c>
      <c r="D23" s="34">
        <f>IF(Inmatning!D28="","",(Inmatning!D28-1)*(100/(5-1)))</f>
      </c>
      <c r="E23" s="34">
        <f>IF(Inmatning!E28="","",(Inmatning!E28-1)*(100/(5-1)))</f>
      </c>
      <c r="F23" s="34">
        <f>IF(Inmatning!F28="","",(Inmatning!F28-1)*(100/(5-1)))</f>
      </c>
      <c r="G23" s="34">
        <f>IF(Inmatning!G28="","",(Inmatning!G28-1)*(100/(5-1)))</f>
      </c>
      <c r="H23" s="34">
        <f>IF(Inmatning!H28="","",(Inmatning!H28-1)*(100/(5-1)))</f>
      </c>
      <c r="I23" s="34">
        <f>IF(Inmatning!I28="","",(Inmatning!I28-1)*(100/(5-1)))</f>
      </c>
      <c r="J23" s="34">
        <f>IF(Inmatning!J28="","",(Inmatning!J28-1)*(100/(5-1)))</f>
      </c>
      <c r="K23" s="34">
        <f>IF(Inmatning!K28="","",(Inmatning!K28-1)*(100/(5-1)))</f>
      </c>
      <c r="L23" s="30" t="e">
        <f>VLOOKUP(Inmatning!$B$5,Inmatning!$A$70:$B$90,2,0)</f>
        <v>#N/A</v>
      </c>
      <c r="M23" s="30">
        <f>Inmatning!$B$6</f>
        <v>0</v>
      </c>
      <c r="P23" s="6" t="s">
        <v>97</v>
      </c>
      <c r="Q23" s="6" t="s">
        <v>108</v>
      </c>
      <c r="R23" s="6" t="s">
        <v>119</v>
      </c>
      <c r="S23" s="6" t="s">
        <v>130</v>
      </c>
      <c r="T23" s="6" t="s">
        <v>141</v>
      </c>
      <c r="U23" s="6" t="s">
        <v>152</v>
      </c>
      <c r="V23" s="6" t="s">
        <v>163</v>
      </c>
      <c r="W23" s="6" t="s">
        <v>174</v>
      </c>
    </row>
    <row r="24" spans="1:13" ht="45">
      <c r="A24" s="22" t="s">
        <v>11</v>
      </c>
      <c r="B24" s="23" t="s">
        <v>12</v>
      </c>
      <c r="C24" s="22" t="s">
        <v>9</v>
      </c>
      <c r="D24" s="34">
        <f>IF(OR(Inmatning!D20="",Inmatning!D23="",Inmatning!D26=""),"",AVERAGE('Resultat (index)'!D15,'Resultat (index)'!D18,'Resultat (index)'!D21))</f>
      </c>
      <c r="E24" s="34">
        <f>IF(OR(Inmatning!E20="",Inmatning!E23="",Inmatning!E26=""),"",AVERAGE('Resultat (index)'!E15,'Resultat (index)'!E18,'Resultat (index)'!E21))</f>
      </c>
      <c r="F24" s="34">
        <f>IF(OR(Inmatning!F20="",Inmatning!F23="",Inmatning!F26=""),"",AVERAGE('Resultat (index)'!F15,'Resultat (index)'!F18,'Resultat (index)'!F21))</f>
      </c>
      <c r="G24" s="34">
        <f>IF(OR(Inmatning!G20="",Inmatning!G23="",Inmatning!G26=""),"",AVERAGE('Resultat (index)'!G15,'Resultat (index)'!G18,'Resultat (index)'!G21))</f>
      </c>
      <c r="H24" s="34">
        <f>IF(OR(Inmatning!H20="",Inmatning!H23="",Inmatning!H26=""),"",AVERAGE('Resultat (index)'!H15,'Resultat (index)'!H18,'Resultat (index)'!H21))</f>
      </c>
      <c r="I24" s="34">
        <f>IF(OR(Inmatning!I20="",Inmatning!I23="",Inmatning!I26=""),"",AVERAGE('Resultat (index)'!I15,'Resultat (index)'!I18,'Resultat (index)'!I21))</f>
      </c>
      <c r="J24" s="34">
        <f>IF(OR(Inmatning!J20="",Inmatning!J23="",Inmatning!J26=""),"",AVERAGE('Resultat (index)'!J15,'Resultat (index)'!J18,'Resultat (index)'!J21))</f>
      </c>
      <c r="K24" s="34">
        <f>IF(OR(Inmatning!K20="",Inmatning!K23="",Inmatning!K26=""),"",AVERAGE('Resultat (index)'!K15,'Resultat (index)'!K18,'Resultat (index)'!K21))</f>
      </c>
      <c r="L24" s="30" t="e">
        <f>VLOOKUP(Inmatning!$B$5,Inmatning!$A$70:$B$90,2,0)</f>
        <v>#N/A</v>
      </c>
      <c r="M24" s="30">
        <f>Inmatning!$B$6</f>
        <v>0</v>
      </c>
    </row>
    <row r="25" spans="1:13" ht="45">
      <c r="A25" s="22" t="s">
        <v>11</v>
      </c>
      <c r="B25" s="23" t="s">
        <v>12</v>
      </c>
      <c r="C25" s="22" t="s">
        <v>10</v>
      </c>
      <c r="D25" s="34">
        <f>IF(OR(Inmatning!D21="",Inmatning!D24="",Inmatning!D27=""),"",AVERAGE('Resultat (index)'!D16,'Resultat (index)'!D19,'Resultat (index)'!D22))</f>
      </c>
      <c r="E25" s="34">
        <f>IF(OR(Inmatning!E21="",Inmatning!E24="",Inmatning!E27=""),"",AVERAGE('Resultat (index)'!E16,'Resultat (index)'!E19,'Resultat (index)'!E22))</f>
      </c>
      <c r="F25" s="34">
        <f>IF(OR(Inmatning!F21="",Inmatning!F24="",Inmatning!F27=""),"",AVERAGE('Resultat (index)'!F16,'Resultat (index)'!F19,'Resultat (index)'!F22))</f>
      </c>
      <c r="G25" s="34">
        <f>IF(OR(Inmatning!G21="",Inmatning!G24="",Inmatning!G27=""),"",AVERAGE('Resultat (index)'!G16,'Resultat (index)'!G19,'Resultat (index)'!G22))</f>
      </c>
      <c r="H25" s="34">
        <f>IF(OR(Inmatning!H21="",Inmatning!H24="",Inmatning!H27=""),"",AVERAGE('Resultat (index)'!H16,'Resultat (index)'!H19,'Resultat (index)'!H22))</f>
      </c>
      <c r="I25" s="34">
        <f>IF(OR(Inmatning!I21="",Inmatning!I24="",Inmatning!I27=""),"",AVERAGE('Resultat (index)'!I16,'Resultat (index)'!I19,'Resultat (index)'!I22))</f>
      </c>
      <c r="J25" s="34">
        <f>IF(OR(Inmatning!J21="",Inmatning!J24="",Inmatning!J27=""),"",AVERAGE('Resultat (index)'!J16,'Resultat (index)'!J19,'Resultat (index)'!J22))</f>
      </c>
      <c r="K25" s="34">
        <f>IF(OR(Inmatning!K21="",Inmatning!K24="",Inmatning!K27=""),"",AVERAGE('Resultat (index)'!K16,'Resultat (index)'!K19,'Resultat (index)'!K22))</f>
      </c>
      <c r="L25" s="30" t="e">
        <f>VLOOKUP(Inmatning!$B$5,Inmatning!$A$70:$B$90,2,0)</f>
        <v>#N/A</v>
      </c>
      <c r="M25" s="30">
        <f>Inmatning!$B$6</f>
        <v>0</v>
      </c>
    </row>
    <row r="26" spans="1:13" ht="45">
      <c r="A26" s="22" t="s">
        <v>11</v>
      </c>
      <c r="B26" s="23" t="s">
        <v>12</v>
      </c>
      <c r="C26" s="22" t="s">
        <v>8</v>
      </c>
      <c r="D26" s="34">
        <f>IF(OR(Inmatning!D22="",Inmatning!D25="",Inmatning!D28=""),"",AVERAGE('Resultat (index)'!D17,'Resultat (index)'!D20,'Resultat (index)'!D23))</f>
      </c>
      <c r="E26" s="34">
        <f>IF(OR(Inmatning!E22="",Inmatning!E25="",Inmatning!E28=""),"",AVERAGE('Resultat (index)'!E17,'Resultat (index)'!E20,'Resultat (index)'!E23))</f>
      </c>
      <c r="F26" s="34">
        <f>IF(OR(Inmatning!F22="",Inmatning!F25="",Inmatning!F28=""),"",AVERAGE('Resultat (index)'!F17,'Resultat (index)'!F20,'Resultat (index)'!F23))</f>
      </c>
      <c r="G26" s="34">
        <f>IF(OR(Inmatning!G22="",Inmatning!G25="",Inmatning!G28=""),"",AVERAGE('Resultat (index)'!G17,'Resultat (index)'!G20,'Resultat (index)'!G23))</f>
      </c>
      <c r="H26" s="34">
        <f>IF(OR(Inmatning!H22="",Inmatning!H25="",Inmatning!H28=""),"",AVERAGE('Resultat (index)'!H17,'Resultat (index)'!H20,'Resultat (index)'!H23))</f>
      </c>
      <c r="I26" s="34">
        <f>IF(OR(Inmatning!I22="",Inmatning!I25="",Inmatning!I28=""),"",AVERAGE('Resultat (index)'!I17,'Resultat (index)'!I20,'Resultat (index)'!I23))</f>
      </c>
      <c r="J26" s="34">
        <f>IF(OR(Inmatning!J22="",Inmatning!J25="",Inmatning!J28=""),"",AVERAGE('Resultat (index)'!J17,'Resultat (index)'!J20,'Resultat (index)'!J23))</f>
      </c>
      <c r="K26" s="34">
        <f>IF(OR(Inmatning!K22="",Inmatning!K25="",Inmatning!K28=""),"",AVERAGE('Resultat (index)'!K17,'Resultat (index)'!K20,'Resultat (index)'!K23))</f>
      </c>
      <c r="L26" s="30" t="e">
        <f>VLOOKUP(Inmatning!$B$5,Inmatning!$A$70:$B$90,2,0)</f>
        <v>#N/A</v>
      </c>
      <c r="M26" s="30">
        <f>Inmatning!$B$6</f>
        <v>0</v>
      </c>
    </row>
    <row r="27" spans="1:23" ht="15">
      <c r="A27" s="24" t="s">
        <v>13</v>
      </c>
      <c r="B27" s="18" t="s">
        <v>21</v>
      </c>
      <c r="C27" s="24" t="s">
        <v>9</v>
      </c>
      <c r="D27" s="35">
        <f>IF(Inmatning!D29="","",(Inmatning!D29-1)*(100/(5-1)))</f>
      </c>
      <c r="E27" s="35">
        <f>IF(Inmatning!E29="","",(Inmatning!E29-1)*(100/(5-1)))</f>
      </c>
      <c r="F27" s="35">
        <f>IF(Inmatning!F29="","",(Inmatning!F29-1)*(100/(5-1)))</f>
      </c>
      <c r="G27" s="35">
        <f>IF(Inmatning!G29="","",(Inmatning!G29-1)*(100/(5-1)))</f>
      </c>
      <c r="H27" s="35">
        <f>IF(Inmatning!H29="","",(Inmatning!H29-1)*(100/(5-1)))</f>
      </c>
      <c r="I27" s="35">
        <f>IF(Inmatning!I29="","",(Inmatning!I29-1)*(100/(5-1)))</f>
      </c>
      <c r="J27" s="35">
        <f>IF(Inmatning!J29="","",(Inmatning!J29-1)*(100/(5-1)))</f>
      </c>
      <c r="K27" s="35">
        <f>IF(Inmatning!K29="","",(Inmatning!K29-1)*(100/(5-1)))</f>
      </c>
      <c r="L27" s="30" t="e">
        <f>VLOOKUP(Inmatning!$B$5,Inmatning!$A$70:$B$90,2,0)</f>
        <v>#N/A</v>
      </c>
      <c r="M27" s="30">
        <f>Inmatning!$B$6</f>
        <v>0</v>
      </c>
      <c r="P27" s="1" t="str">
        <f>CONCATENATE(P29,"K")</f>
        <v>K60252K</v>
      </c>
      <c r="Q27" s="1" t="str">
        <f aca="true" t="shared" si="12" ref="Q27:W27">CONCATENATE(Q29,"K")</f>
        <v>K70236K</v>
      </c>
      <c r="R27" s="1" t="str">
        <f t="shared" si="12"/>
        <v>K71208K</v>
      </c>
      <c r="S27" s="1" t="str">
        <f t="shared" si="12"/>
        <v>K72208K</v>
      </c>
      <c r="T27" s="1" t="str">
        <f t="shared" si="12"/>
        <v>K74208K</v>
      </c>
      <c r="U27" s="1" t="str">
        <f t="shared" si="12"/>
        <v>K80216K</v>
      </c>
      <c r="V27" s="1" t="str">
        <f t="shared" si="12"/>
        <v>K79208K</v>
      </c>
      <c r="W27" s="1" t="str">
        <f t="shared" si="12"/>
        <v>K85210K</v>
      </c>
    </row>
    <row r="28" spans="1:23" ht="15">
      <c r="A28" s="24" t="s">
        <v>13</v>
      </c>
      <c r="B28" s="18" t="s">
        <v>21</v>
      </c>
      <c r="C28" s="24" t="s">
        <v>10</v>
      </c>
      <c r="D28" s="35">
        <f>IF(Inmatning!D30="","",(Inmatning!D30-1)*(100/(5-1)))</f>
      </c>
      <c r="E28" s="35">
        <f>IF(Inmatning!E30="","",(Inmatning!E30-1)*(100/(5-1)))</f>
      </c>
      <c r="F28" s="35">
        <f>IF(Inmatning!F30="","",(Inmatning!F30-1)*(100/(5-1)))</f>
      </c>
      <c r="G28" s="35">
        <f>IF(Inmatning!G30="","",(Inmatning!G30-1)*(100/(5-1)))</f>
      </c>
      <c r="H28" s="35">
        <f>IF(Inmatning!H30="","",(Inmatning!H30-1)*(100/(5-1)))</f>
      </c>
      <c r="I28" s="35">
        <f>IF(Inmatning!I30="","",(Inmatning!I30-1)*(100/(5-1)))</f>
      </c>
      <c r="J28" s="35">
        <f>IF(Inmatning!J30="","",(Inmatning!J30-1)*(100/(5-1)))</f>
      </c>
      <c r="K28" s="35">
        <f>IF(Inmatning!K30="","",(Inmatning!K30-1)*(100/(5-1)))</f>
      </c>
      <c r="L28" s="30" t="e">
        <f>VLOOKUP(Inmatning!$B$5,Inmatning!$A$70:$B$90,2,0)</f>
        <v>#N/A</v>
      </c>
      <c r="M28" s="30">
        <f>Inmatning!$B$6</f>
        <v>0</v>
      </c>
      <c r="P28" s="1" t="str">
        <f>CONCATENATE(P29,"M")</f>
        <v>K60252M</v>
      </c>
      <c r="Q28" s="1" t="str">
        <f aca="true" t="shared" si="13" ref="Q28:W28">CONCATENATE(Q29,"M")</f>
        <v>K70236M</v>
      </c>
      <c r="R28" s="1" t="str">
        <f t="shared" si="13"/>
        <v>K71208M</v>
      </c>
      <c r="S28" s="1" t="str">
        <f t="shared" si="13"/>
        <v>K72208M</v>
      </c>
      <c r="T28" s="1" t="str">
        <f t="shared" si="13"/>
        <v>K74208M</v>
      </c>
      <c r="U28" s="1" t="str">
        <f t="shared" si="13"/>
        <v>K80216M</v>
      </c>
      <c r="V28" s="1" t="str">
        <f t="shared" si="13"/>
        <v>K79208M</v>
      </c>
      <c r="W28" s="1" t="str">
        <f t="shared" si="13"/>
        <v>K85210M</v>
      </c>
    </row>
    <row r="29" spans="1:23" ht="15">
      <c r="A29" s="24" t="s">
        <v>13</v>
      </c>
      <c r="B29" s="18" t="s">
        <v>21</v>
      </c>
      <c r="C29" s="24" t="s">
        <v>8</v>
      </c>
      <c r="D29" s="35">
        <f>IF(Inmatning!D31="","",(Inmatning!D31-1)*(100/(5-1)))</f>
      </c>
      <c r="E29" s="35">
        <f>IF(Inmatning!E31="","",(Inmatning!E31-1)*(100/(5-1)))</f>
      </c>
      <c r="F29" s="35">
        <f>IF(Inmatning!F31="","",(Inmatning!F31-1)*(100/(5-1)))</f>
      </c>
      <c r="G29" s="35">
        <f>IF(Inmatning!G31="","",(Inmatning!G31-1)*(100/(5-1)))</f>
      </c>
      <c r="H29" s="35">
        <f>IF(Inmatning!H31="","",(Inmatning!H31-1)*(100/(5-1)))</f>
      </c>
      <c r="I29" s="35">
        <f>IF(Inmatning!I31="","",(Inmatning!I31-1)*(100/(5-1)))</f>
      </c>
      <c r="J29" s="35">
        <f>IF(Inmatning!J31="","",(Inmatning!J31-1)*(100/(5-1)))</f>
      </c>
      <c r="K29" s="35">
        <f>IF(Inmatning!K31="","",(Inmatning!K31-1)*(100/(5-1)))</f>
      </c>
      <c r="L29" s="30" t="e">
        <f>VLOOKUP(Inmatning!$B$5,Inmatning!$A$70:$B$90,2,0)</f>
        <v>#N/A</v>
      </c>
      <c r="M29" s="30">
        <f>Inmatning!$B$6</f>
        <v>0</v>
      </c>
      <c r="P29" s="6" t="s">
        <v>98</v>
      </c>
      <c r="Q29" s="6" t="s">
        <v>109</v>
      </c>
      <c r="R29" s="6" t="s">
        <v>120</v>
      </c>
      <c r="S29" s="6" t="s">
        <v>131</v>
      </c>
      <c r="T29" s="6" t="s">
        <v>142</v>
      </c>
      <c r="U29" s="6" t="s">
        <v>153</v>
      </c>
      <c r="V29" s="6" t="s">
        <v>164</v>
      </c>
      <c r="W29" s="6" t="s">
        <v>175</v>
      </c>
    </row>
    <row r="30" spans="1:23" ht="15">
      <c r="A30" s="24" t="s">
        <v>13</v>
      </c>
      <c r="B30" s="18" t="s">
        <v>22</v>
      </c>
      <c r="C30" s="24" t="s">
        <v>9</v>
      </c>
      <c r="D30" s="35">
        <f>IF(Inmatning!D32="","",(Inmatning!D32-1)*(100/(5-1)))</f>
      </c>
      <c r="E30" s="35">
        <f>IF(Inmatning!E32="","",(Inmatning!E32-1)*(100/(5-1)))</f>
      </c>
      <c r="F30" s="35">
        <f>IF(Inmatning!F32="","",(Inmatning!F32-1)*(100/(5-1)))</f>
      </c>
      <c r="G30" s="35">
        <f>IF(Inmatning!G32="","",(Inmatning!G32-1)*(100/(5-1)))</f>
      </c>
      <c r="H30" s="35">
        <f>IF(Inmatning!H32="","",(Inmatning!H32-1)*(100/(5-1)))</f>
      </c>
      <c r="I30" s="35">
        <f>IF(Inmatning!I32="","",(Inmatning!I32-1)*(100/(5-1)))</f>
      </c>
      <c r="J30" s="35">
        <f>IF(Inmatning!J32="","",(Inmatning!J32-1)*(100/(5-1)))</f>
      </c>
      <c r="K30" s="35">
        <f>IF(Inmatning!K32="","",(Inmatning!K32-1)*(100/(5-1)))</f>
      </c>
      <c r="L30" s="30" t="e">
        <f>VLOOKUP(Inmatning!$B$5,Inmatning!$A$70:$B$90,2,0)</f>
        <v>#N/A</v>
      </c>
      <c r="M30" s="30">
        <f>Inmatning!$B$6</f>
        <v>0</v>
      </c>
      <c r="P30" s="1" t="str">
        <f>CONCATENATE(P32,"K")</f>
        <v>K60253K</v>
      </c>
      <c r="Q30" s="1" t="str">
        <f aca="true" t="shared" si="14" ref="Q30:W30">CONCATENATE(Q32,"K")</f>
        <v>K70237K</v>
      </c>
      <c r="R30" s="1" t="str">
        <f t="shared" si="14"/>
        <v>K71209K</v>
      </c>
      <c r="S30" s="1" t="str">
        <f t="shared" si="14"/>
        <v>K72209K</v>
      </c>
      <c r="T30" s="1" t="str">
        <f t="shared" si="14"/>
        <v>K74209K</v>
      </c>
      <c r="U30" s="1" t="str">
        <f t="shared" si="14"/>
        <v>K80217K</v>
      </c>
      <c r="V30" s="1" t="str">
        <f t="shared" si="14"/>
        <v>K79209K</v>
      </c>
      <c r="W30" s="1" t="str">
        <f t="shared" si="14"/>
        <v>K85211K</v>
      </c>
    </row>
    <row r="31" spans="1:23" ht="15">
      <c r="A31" s="24" t="s">
        <v>13</v>
      </c>
      <c r="B31" s="18" t="s">
        <v>22</v>
      </c>
      <c r="C31" s="24" t="s">
        <v>10</v>
      </c>
      <c r="D31" s="35">
        <f>IF(Inmatning!D33="","",(Inmatning!D33-1)*(100/(5-1)))</f>
      </c>
      <c r="E31" s="35">
        <f>IF(Inmatning!E33="","",(Inmatning!E33-1)*(100/(5-1)))</f>
      </c>
      <c r="F31" s="35">
        <f>IF(Inmatning!F33="","",(Inmatning!F33-1)*(100/(5-1)))</f>
      </c>
      <c r="G31" s="35">
        <f>IF(Inmatning!G33="","",(Inmatning!G33-1)*(100/(5-1)))</f>
      </c>
      <c r="H31" s="35">
        <f>IF(Inmatning!H33="","",(Inmatning!H33-1)*(100/(5-1)))</f>
      </c>
      <c r="I31" s="35">
        <f>IF(Inmatning!I33="","",(Inmatning!I33-1)*(100/(5-1)))</f>
      </c>
      <c r="J31" s="35">
        <f>IF(Inmatning!J33="","",(Inmatning!J33-1)*(100/(5-1)))</f>
      </c>
      <c r="K31" s="35">
        <f>IF(Inmatning!K33="","",(Inmatning!K33-1)*(100/(5-1)))</f>
      </c>
      <c r="L31" s="30" t="e">
        <f>VLOOKUP(Inmatning!$B$5,Inmatning!$A$70:$B$90,2,0)</f>
        <v>#N/A</v>
      </c>
      <c r="M31" s="30">
        <f>Inmatning!$B$6</f>
        <v>0</v>
      </c>
      <c r="P31" s="1" t="str">
        <f>CONCATENATE(P32,"M")</f>
        <v>K60253M</v>
      </c>
      <c r="Q31" s="1" t="str">
        <f aca="true" t="shared" si="15" ref="Q31:W31">CONCATENATE(Q32,"M")</f>
        <v>K70237M</v>
      </c>
      <c r="R31" s="1" t="str">
        <f t="shared" si="15"/>
        <v>K71209M</v>
      </c>
      <c r="S31" s="1" t="str">
        <f t="shared" si="15"/>
        <v>K72209M</v>
      </c>
      <c r="T31" s="1" t="str">
        <f t="shared" si="15"/>
        <v>K74209M</v>
      </c>
      <c r="U31" s="1" t="str">
        <f t="shared" si="15"/>
        <v>K80217M</v>
      </c>
      <c r="V31" s="1" t="str">
        <f t="shared" si="15"/>
        <v>K79209M</v>
      </c>
      <c r="W31" s="1" t="str">
        <f t="shared" si="15"/>
        <v>K85211M</v>
      </c>
    </row>
    <row r="32" spans="1:23" ht="15">
      <c r="A32" s="24" t="s">
        <v>13</v>
      </c>
      <c r="B32" s="18" t="s">
        <v>22</v>
      </c>
      <c r="C32" s="24" t="s">
        <v>8</v>
      </c>
      <c r="D32" s="35">
        <f>IF(Inmatning!D34="","",(Inmatning!D34-1)*(100/(5-1)))</f>
      </c>
      <c r="E32" s="35">
        <f>IF(Inmatning!E34="","",(Inmatning!E34-1)*(100/(5-1)))</f>
      </c>
      <c r="F32" s="35">
        <f>IF(Inmatning!F34="","",(Inmatning!F34-1)*(100/(5-1)))</f>
      </c>
      <c r="G32" s="35">
        <f>IF(Inmatning!G34="","",(Inmatning!G34-1)*(100/(5-1)))</f>
      </c>
      <c r="H32" s="35">
        <f>IF(Inmatning!H34="","",(Inmatning!H34-1)*(100/(5-1)))</f>
      </c>
      <c r="I32" s="35">
        <f>IF(Inmatning!I34="","",(Inmatning!I34-1)*(100/(5-1)))</f>
      </c>
      <c r="J32" s="35">
        <f>IF(Inmatning!J34="","",(Inmatning!J34-1)*(100/(5-1)))</f>
      </c>
      <c r="K32" s="35">
        <f>IF(Inmatning!K34="","",(Inmatning!K34-1)*(100/(5-1)))</f>
      </c>
      <c r="L32" s="30" t="e">
        <f>VLOOKUP(Inmatning!$B$5,Inmatning!$A$70:$B$90,2,0)</f>
        <v>#N/A</v>
      </c>
      <c r="M32" s="30">
        <f>Inmatning!$B$6</f>
        <v>0</v>
      </c>
      <c r="P32" s="6" t="s">
        <v>99</v>
      </c>
      <c r="Q32" s="6" t="s">
        <v>110</v>
      </c>
      <c r="R32" s="6" t="s">
        <v>121</v>
      </c>
      <c r="S32" s="6" t="s">
        <v>132</v>
      </c>
      <c r="T32" s="6" t="s">
        <v>143</v>
      </c>
      <c r="U32" s="6" t="s">
        <v>154</v>
      </c>
      <c r="V32" s="6" t="s">
        <v>165</v>
      </c>
      <c r="W32" s="6" t="s">
        <v>176</v>
      </c>
    </row>
    <row r="33" spans="1:23" ht="15">
      <c r="A33" s="24" t="s">
        <v>13</v>
      </c>
      <c r="B33" s="18" t="s">
        <v>23</v>
      </c>
      <c r="C33" s="24" t="s">
        <v>9</v>
      </c>
      <c r="D33" s="35">
        <f>IF(Inmatning!D35="","",(Inmatning!D35-1)*(100/(5-1)))</f>
      </c>
      <c r="E33" s="35">
        <f>IF(Inmatning!E35="","",(Inmatning!E35-1)*(100/(5-1)))</f>
      </c>
      <c r="F33" s="35">
        <f>IF(Inmatning!F35="","",(Inmatning!F35-1)*(100/(5-1)))</f>
      </c>
      <c r="G33" s="35">
        <f>IF(Inmatning!G35="","",(Inmatning!G35-1)*(100/(5-1)))</f>
      </c>
      <c r="H33" s="35">
        <f>IF(Inmatning!H35="","",(Inmatning!H35-1)*(100/(5-1)))</f>
      </c>
      <c r="I33" s="35">
        <f>IF(Inmatning!I35="","",(Inmatning!I35-1)*(100/(5-1)))</f>
      </c>
      <c r="J33" s="35">
        <f>IF(Inmatning!J35="","",(Inmatning!J35-1)*(100/(5-1)))</f>
      </c>
      <c r="K33" s="35">
        <f>IF(Inmatning!K35="","",(Inmatning!K35-1)*(100/(5-1)))</f>
      </c>
      <c r="L33" s="30" t="e">
        <f>VLOOKUP(Inmatning!$B$5,Inmatning!$A$70:$B$90,2,0)</f>
        <v>#N/A</v>
      </c>
      <c r="M33" s="30">
        <f>Inmatning!$B$6</f>
        <v>0</v>
      </c>
      <c r="P33" s="1" t="str">
        <f>CONCATENATE(P35,"K")</f>
        <v>K60254K</v>
      </c>
      <c r="Q33" s="1" t="str">
        <f aca="true" t="shared" si="16" ref="Q33:W33">CONCATENATE(Q35,"K")</f>
        <v>K70238K</v>
      </c>
      <c r="R33" s="1" t="str">
        <f t="shared" si="16"/>
        <v>K71210K</v>
      </c>
      <c r="S33" s="1" t="str">
        <f t="shared" si="16"/>
        <v>K72210K</v>
      </c>
      <c r="T33" s="1" t="str">
        <f t="shared" si="16"/>
        <v>K74210K</v>
      </c>
      <c r="U33" s="1" t="str">
        <f t="shared" si="16"/>
        <v>K80218K</v>
      </c>
      <c r="V33" s="1" t="str">
        <f t="shared" si="16"/>
        <v>K79210K</v>
      </c>
      <c r="W33" s="1" t="str">
        <f t="shared" si="16"/>
        <v>K85212K</v>
      </c>
    </row>
    <row r="34" spans="1:23" ht="15">
      <c r="A34" s="24" t="s">
        <v>13</v>
      </c>
      <c r="B34" s="18" t="s">
        <v>23</v>
      </c>
      <c r="C34" s="24" t="s">
        <v>10</v>
      </c>
      <c r="D34" s="35">
        <f>IF(Inmatning!D36="","",(Inmatning!D36-1)*(100/(5-1)))</f>
      </c>
      <c r="E34" s="35">
        <f>IF(Inmatning!E36="","",(Inmatning!E36-1)*(100/(5-1)))</f>
      </c>
      <c r="F34" s="35">
        <f>IF(Inmatning!F36="","",(Inmatning!F36-1)*(100/(5-1)))</f>
      </c>
      <c r="G34" s="35">
        <f>IF(Inmatning!G36="","",(Inmatning!G36-1)*(100/(5-1)))</f>
      </c>
      <c r="H34" s="35">
        <f>IF(Inmatning!H36="","",(Inmatning!H36-1)*(100/(5-1)))</f>
      </c>
      <c r="I34" s="35">
        <f>IF(Inmatning!I36="","",(Inmatning!I36-1)*(100/(5-1)))</f>
      </c>
      <c r="J34" s="35">
        <f>IF(Inmatning!J36="","",(Inmatning!J36-1)*(100/(5-1)))</f>
      </c>
      <c r="K34" s="35">
        <f>IF(Inmatning!K36="","",(Inmatning!K36-1)*(100/(5-1)))</f>
      </c>
      <c r="L34" s="30" t="e">
        <f>VLOOKUP(Inmatning!$B$5,Inmatning!$A$70:$B$90,2,0)</f>
        <v>#N/A</v>
      </c>
      <c r="M34" s="30">
        <f>Inmatning!$B$6</f>
        <v>0</v>
      </c>
      <c r="P34" s="1" t="str">
        <f>CONCATENATE(P35,"M")</f>
        <v>K60254M</v>
      </c>
      <c r="Q34" s="1" t="str">
        <f aca="true" t="shared" si="17" ref="Q34:W34">CONCATENATE(Q35,"M")</f>
        <v>K70238M</v>
      </c>
      <c r="R34" s="1" t="str">
        <f t="shared" si="17"/>
        <v>K71210M</v>
      </c>
      <c r="S34" s="1" t="str">
        <f t="shared" si="17"/>
        <v>K72210M</v>
      </c>
      <c r="T34" s="1" t="str">
        <f t="shared" si="17"/>
        <v>K74210M</v>
      </c>
      <c r="U34" s="1" t="str">
        <f t="shared" si="17"/>
        <v>K80218M</v>
      </c>
      <c r="V34" s="1" t="str">
        <f t="shared" si="17"/>
        <v>K79210M</v>
      </c>
      <c r="W34" s="1" t="str">
        <f t="shared" si="17"/>
        <v>K85212M</v>
      </c>
    </row>
    <row r="35" spans="1:23" ht="15">
      <c r="A35" s="24" t="s">
        <v>13</v>
      </c>
      <c r="B35" s="18" t="s">
        <v>23</v>
      </c>
      <c r="C35" s="24" t="s">
        <v>8</v>
      </c>
      <c r="D35" s="35">
        <f>IF(Inmatning!D37="","",(Inmatning!D37-1)*(100/(5-1)))</f>
      </c>
      <c r="E35" s="35">
        <f>IF(Inmatning!E37="","",(Inmatning!E37-1)*(100/(5-1)))</f>
      </c>
      <c r="F35" s="35">
        <f>IF(Inmatning!F37="","",(Inmatning!F37-1)*(100/(5-1)))</f>
      </c>
      <c r="G35" s="35">
        <f>IF(Inmatning!G37="","",(Inmatning!G37-1)*(100/(5-1)))</f>
      </c>
      <c r="H35" s="35">
        <f>IF(Inmatning!H37="","",(Inmatning!H37-1)*(100/(5-1)))</f>
      </c>
      <c r="I35" s="35">
        <f>IF(Inmatning!I37="","",(Inmatning!I37-1)*(100/(5-1)))</f>
      </c>
      <c r="J35" s="35">
        <f>IF(Inmatning!J37="","",(Inmatning!J37-1)*(100/(5-1)))</f>
      </c>
      <c r="K35" s="35">
        <f>IF(Inmatning!K37="","",(Inmatning!K37-1)*(100/(5-1)))</f>
      </c>
      <c r="L35" s="30" t="e">
        <f>VLOOKUP(Inmatning!$B$5,Inmatning!$A$70:$B$90,2,0)</f>
        <v>#N/A</v>
      </c>
      <c r="M35" s="30">
        <f>Inmatning!$B$6</f>
        <v>0</v>
      </c>
      <c r="P35" s="6" t="s">
        <v>100</v>
      </c>
      <c r="Q35" s="6" t="s">
        <v>111</v>
      </c>
      <c r="R35" s="6" t="s">
        <v>122</v>
      </c>
      <c r="S35" s="6" t="s">
        <v>133</v>
      </c>
      <c r="T35" s="6" t="s">
        <v>144</v>
      </c>
      <c r="U35" s="6" t="s">
        <v>155</v>
      </c>
      <c r="V35" s="6" t="s">
        <v>166</v>
      </c>
      <c r="W35" s="6" t="s">
        <v>177</v>
      </c>
    </row>
    <row r="36" spans="1:13" ht="30">
      <c r="A36" s="24" t="s">
        <v>13</v>
      </c>
      <c r="B36" s="25" t="s">
        <v>14</v>
      </c>
      <c r="C36" s="24" t="s">
        <v>9</v>
      </c>
      <c r="D36" s="35">
        <f>IF(OR(Inmatning!D29="",Inmatning!D32="",Inmatning!D35=""),"",AVERAGE('Resultat (index)'!D27,'Resultat (index)'!D30,'Resultat (index)'!D33))</f>
      </c>
      <c r="E36" s="35">
        <f>IF(OR(Inmatning!E29="",Inmatning!E32="",Inmatning!E35=""),"",AVERAGE('Resultat (index)'!E27,'Resultat (index)'!E30,'Resultat (index)'!E33))</f>
      </c>
      <c r="F36" s="35">
        <f>IF(OR(Inmatning!F29="",Inmatning!F32="",Inmatning!F35=""),"",AVERAGE('Resultat (index)'!F27,'Resultat (index)'!F30,'Resultat (index)'!F33))</f>
      </c>
      <c r="G36" s="35">
        <f>IF(OR(Inmatning!G29="",Inmatning!G32="",Inmatning!G35=""),"",AVERAGE('Resultat (index)'!G27,'Resultat (index)'!G30,'Resultat (index)'!G33))</f>
      </c>
      <c r="H36" s="35">
        <f>IF(OR(Inmatning!H29="",Inmatning!H32="",Inmatning!H35=""),"",AVERAGE('Resultat (index)'!H27,'Resultat (index)'!H30,'Resultat (index)'!H33))</f>
      </c>
      <c r="I36" s="35">
        <f>IF(OR(Inmatning!I29="",Inmatning!I32="",Inmatning!I35=""),"",AVERAGE('Resultat (index)'!I27,'Resultat (index)'!I30,'Resultat (index)'!I33))</f>
      </c>
      <c r="J36" s="35">
        <f>IF(OR(Inmatning!J29="",Inmatning!J32="",Inmatning!J35=""),"",AVERAGE('Resultat (index)'!J27,'Resultat (index)'!J30,'Resultat (index)'!J33))</f>
      </c>
      <c r="K36" s="35">
        <f>IF(OR(Inmatning!K29="",Inmatning!K32="",Inmatning!K35=""),"",AVERAGE('Resultat (index)'!K27,'Resultat (index)'!K30,'Resultat (index)'!K33))</f>
      </c>
      <c r="L36" s="30" t="e">
        <f>VLOOKUP(Inmatning!$B$5,Inmatning!$A$70:$B$90,2,0)</f>
        <v>#N/A</v>
      </c>
      <c r="M36" s="30">
        <f>Inmatning!$B$6</f>
        <v>0</v>
      </c>
    </row>
    <row r="37" spans="1:13" ht="30">
      <c r="A37" s="24" t="s">
        <v>13</v>
      </c>
      <c r="B37" s="25" t="s">
        <v>14</v>
      </c>
      <c r="C37" s="24" t="s">
        <v>10</v>
      </c>
      <c r="D37" s="35">
        <f>IF(OR(Inmatning!D30="",Inmatning!D33="",Inmatning!D36=""),"",AVERAGE('Resultat (index)'!D28,'Resultat (index)'!D31,'Resultat (index)'!D34))</f>
      </c>
      <c r="E37" s="35">
        <f>IF(OR(Inmatning!E30="",Inmatning!E33="",Inmatning!E36=""),"",AVERAGE('Resultat (index)'!E28,'Resultat (index)'!E31,'Resultat (index)'!E34))</f>
      </c>
      <c r="F37" s="35">
        <f>IF(OR(Inmatning!F30="",Inmatning!F33="",Inmatning!F36=""),"",AVERAGE('Resultat (index)'!F28,'Resultat (index)'!F31,'Resultat (index)'!F34))</f>
      </c>
      <c r="G37" s="35">
        <f>IF(OR(Inmatning!G30="",Inmatning!G33="",Inmatning!G36=""),"",AVERAGE('Resultat (index)'!G28,'Resultat (index)'!G31,'Resultat (index)'!G34))</f>
      </c>
      <c r="H37" s="35">
        <f>IF(OR(Inmatning!H30="",Inmatning!H33="",Inmatning!H36=""),"",AVERAGE('Resultat (index)'!H28,'Resultat (index)'!H31,'Resultat (index)'!H34))</f>
      </c>
      <c r="I37" s="35">
        <f>IF(OR(Inmatning!I30="",Inmatning!I33="",Inmatning!I36=""),"",AVERAGE('Resultat (index)'!I28,'Resultat (index)'!I31,'Resultat (index)'!I34))</f>
      </c>
      <c r="J37" s="35">
        <f>IF(OR(Inmatning!J30="",Inmatning!J33="",Inmatning!J36=""),"",AVERAGE('Resultat (index)'!J28,'Resultat (index)'!J31,'Resultat (index)'!J34))</f>
      </c>
      <c r="K37" s="35">
        <f>IF(OR(Inmatning!K30="",Inmatning!K33="",Inmatning!K36=""),"",AVERAGE('Resultat (index)'!K28,'Resultat (index)'!K31,'Resultat (index)'!K34))</f>
      </c>
      <c r="L37" s="30" t="e">
        <f>VLOOKUP(Inmatning!$B$5,Inmatning!$A$70:$B$90,2,0)</f>
        <v>#N/A</v>
      </c>
      <c r="M37" s="30">
        <f>Inmatning!$B$6</f>
        <v>0</v>
      </c>
    </row>
    <row r="38" spans="1:13" ht="30">
      <c r="A38" s="24" t="s">
        <v>13</v>
      </c>
      <c r="B38" s="25" t="s">
        <v>14</v>
      </c>
      <c r="C38" s="24" t="s">
        <v>8</v>
      </c>
      <c r="D38" s="35">
        <f>IF(OR(Inmatning!D31="",Inmatning!D34="",Inmatning!D37=""),"",AVERAGE('Resultat (index)'!D29,'Resultat (index)'!D32,'Resultat (index)'!D35))</f>
      </c>
      <c r="E38" s="35">
        <f>IF(OR(Inmatning!E31="",Inmatning!E34="",Inmatning!E37=""),"",AVERAGE('Resultat (index)'!E29,'Resultat (index)'!E32,'Resultat (index)'!E35))</f>
      </c>
      <c r="F38" s="35">
        <f>IF(OR(Inmatning!F31="",Inmatning!F34="",Inmatning!F37=""),"",AVERAGE('Resultat (index)'!F29,'Resultat (index)'!F32,'Resultat (index)'!F35))</f>
      </c>
      <c r="G38" s="35">
        <f>IF(OR(Inmatning!G31="",Inmatning!G34="",Inmatning!G37=""),"",AVERAGE('Resultat (index)'!G29,'Resultat (index)'!G32,'Resultat (index)'!G35))</f>
      </c>
      <c r="H38" s="35">
        <f>IF(OR(Inmatning!H31="",Inmatning!H34="",Inmatning!H37=""),"",AVERAGE('Resultat (index)'!H29,'Resultat (index)'!H32,'Resultat (index)'!H35))</f>
      </c>
      <c r="I38" s="35">
        <f>IF(OR(Inmatning!I31="",Inmatning!I34="",Inmatning!I37=""),"",AVERAGE('Resultat (index)'!I29,'Resultat (index)'!I32,'Resultat (index)'!I35))</f>
      </c>
      <c r="J38" s="35">
        <f>IF(OR(Inmatning!J31="",Inmatning!J34="",Inmatning!J37=""),"",AVERAGE('Resultat (index)'!J29,'Resultat (index)'!J32,'Resultat (index)'!J35))</f>
      </c>
      <c r="K38" s="35">
        <f>IF(OR(Inmatning!K31="",Inmatning!K34="",Inmatning!K37=""),"",AVERAGE('Resultat (index)'!K29,'Resultat (index)'!K32,'Resultat (index)'!K35))</f>
      </c>
      <c r="L38" s="30" t="e">
        <f>VLOOKUP(Inmatning!$B$5,Inmatning!$A$70:$B$90,2,0)</f>
        <v>#N/A</v>
      </c>
      <c r="M38" s="30">
        <f>Inmatning!$B$6</f>
        <v>0</v>
      </c>
    </row>
    <row r="39" spans="1:13" ht="45">
      <c r="A39" s="26" t="s">
        <v>24</v>
      </c>
      <c r="B39" s="27" t="s">
        <v>25</v>
      </c>
      <c r="C39" s="26" t="s">
        <v>9</v>
      </c>
      <c r="D39" s="36">
        <f aca="true" t="shared" si="18" ref="D39:H41">IF(OR(D12="",D24="",D36=""),"",AVERAGE(D12,D24,D36))</f>
      </c>
      <c r="E39" s="36">
        <f t="shared" si="18"/>
      </c>
      <c r="F39" s="36">
        <f t="shared" si="18"/>
      </c>
      <c r="G39" s="36">
        <f t="shared" si="18"/>
      </c>
      <c r="H39" s="36">
        <f t="shared" si="18"/>
      </c>
      <c r="I39" s="36">
        <f aca="true" t="shared" si="19" ref="I39:K41">IF(OR(I12="",I24="",I36=""),"",AVERAGE(I12,I24,I36))</f>
      </c>
      <c r="J39" s="36">
        <f t="shared" si="19"/>
      </c>
      <c r="K39" s="36">
        <f t="shared" si="19"/>
      </c>
      <c r="L39" s="30" t="e">
        <f>VLOOKUP(Inmatning!$B$5,Inmatning!$A$70:$B$90,2,0)</f>
        <v>#N/A</v>
      </c>
      <c r="M39" s="30">
        <f>Inmatning!$B$6</f>
        <v>0</v>
      </c>
    </row>
    <row r="40" spans="1:13" ht="45">
      <c r="A40" s="26" t="s">
        <v>24</v>
      </c>
      <c r="B40" s="27" t="s">
        <v>25</v>
      </c>
      <c r="C40" s="26" t="s">
        <v>10</v>
      </c>
      <c r="D40" s="36">
        <f t="shared" si="18"/>
      </c>
      <c r="E40" s="36">
        <f t="shared" si="18"/>
      </c>
      <c r="F40" s="36">
        <f t="shared" si="18"/>
      </c>
      <c r="G40" s="36">
        <f t="shared" si="18"/>
      </c>
      <c r="H40" s="36">
        <f t="shared" si="18"/>
      </c>
      <c r="I40" s="36">
        <f t="shared" si="19"/>
      </c>
      <c r="J40" s="36">
        <f t="shared" si="19"/>
      </c>
      <c r="K40" s="36">
        <f t="shared" si="19"/>
      </c>
      <c r="L40" s="30" t="e">
        <f>VLOOKUP(Inmatning!$B$5,Inmatning!$A$70:$B$90,2,0)</f>
        <v>#N/A</v>
      </c>
      <c r="M40" s="30">
        <f>Inmatning!$B$6</f>
        <v>0</v>
      </c>
    </row>
    <row r="41" spans="1:13" ht="45">
      <c r="A41" s="26" t="s">
        <v>24</v>
      </c>
      <c r="B41" s="27" t="s">
        <v>25</v>
      </c>
      <c r="C41" s="26" t="s">
        <v>8</v>
      </c>
      <c r="D41" s="36">
        <f t="shared" si="18"/>
      </c>
      <c r="E41" s="36">
        <f t="shared" si="18"/>
      </c>
      <c r="F41" s="36">
        <f t="shared" si="18"/>
      </c>
      <c r="G41" s="36">
        <f t="shared" si="18"/>
      </c>
      <c r="H41" s="36">
        <f t="shared" si="18"/>
      </c>
      <c r="I41" s="36">
        <f t="shared" si="19"/>
      </c>
      <c r="J41" s="36">
        <f t="shared" si="19"/>
      </c>
      <c r="K41" s="36">
        <f t="shared" si="19"/>
      </c>
      <c r="L41" s="30" t="e">
        <f>VLOOKUP(Inmatning!$B$5,Inmatning!$A$70:$B$90,2,0)</f>
        <v>#N/A</v>
      </c>
      <c r="M41" s="30">
        <f>Inmatning!$B$6</f>
        <v>0</v>
      </c>
    </row>
    <row r="42" spans="1:23" ht="15">
      <c r="A42" s="48" t="s">
        <v>83</v>
      </c>
      <c r="B42" s="49"/>
      <c r="C42" s="50"/>
      <c r="D42" s="37">
        <f>IF(Inmatning!D38=0,"",Inmatning!D38)</f>
      </c>
      <c r="E42" s="37">
        <f>IF(Inmatning!E38=0,"",Inmatning!E38)</f>
      </c>
      <c r="F42" s="37">
        <f>IF(Inmatning!F38=0,"",Inmatning!F38)</f>
      </c>
      <c r="G42" s="37">
        <f>IF(Inmatning!G38=0,"",Inmatning!G38)</f>
      </c>
      <c r="H42" s="37">
        <f>IF(Inmatning!H38=0,"",Inmatning!H38)</f>
      </c>
      <c r="I42" s="37">
        <f>IF(Inmatning!I38=0,"",Inmatning!I38)</f>
      </c>
      <c r="J42" s="37">
        <f>IF(Inmatning!J38=0,"",Inmatning!J38)</f>
      </c>
      <c r="K42" s="37">
        <f>IF(Inmatning!K38=0,"",Inmatning!K38)</f>
      </c>
      <c r="L42" s="30" t="e">
        <f>VLOOKUP(Inmatning!$B$5,Inmatning!$A$70:$B$90,2,0)</f>
        <v>#N/A</v>
      </c>
      <c r="M42" s="30">
        <f>Inmatning!$B$6</f>
        <v>0</v>
      </c>
      <c r="P42" s="6" t="s">
        <v>102</v>
      </c>
      <c r="Q42" s="6" t="s">
        <v>113</v>
      </c>
      <c r="R42" s="6" t="s">
        <v>124</v>
      </c>
      <c r="S42" s="6" t="s">
        <v>135</v>
      </c>
      <c r="T42" s="6" t="s">
        <v>146</v>
      </c>
      <c r="U42" s="6" t="s">
        <v>157</v>
      </c>
      <c r="V42" s="6" t="s">
        <v>168</v>
      </c>
      <c r="W42" s="6" t="s">
        <v>179</v>
      </c>
    </row>
    <row r="43" spans="1:23" ht="15">
      <c r="A43" s="48" t="s">
        <v>82</v>
      </c>
      <c r="B43" s="49"/>
      <c r="C43" s="50"/>
      <c r="D43" s="37">
        <f>IF(Inmatning!D39=0,"",Inmatning!D39)</f>
      </c>
      <c r="E43" s="37">
        <f>IF(Inmatning!E39=0,"",Inmatning!E39)</f>
      </c>
      <c r="F43" s="37">
        <f>IF(Inmatning!F39=0,"",Inmatning!F39)</f>
      </c>
      <c r="G43" s="37">
        <f>IF(Inmatning!G39=0,"",Inmatning!G39)</f>
      </c>
      <c r="H43" s="37">
        <f>IF(Inmatning!H39=0,"",Inmatning!H39)</f>
      </c>
      <c r="I43" s="37">
        <f>IF(Inmatning!I39=0,"",Inmatning!I39)</f>
      </c>
      <c r="J43" s="37">
        <f>IF(Inmatning!J39=0,"",Inmatning!J39)</f>
      </c>
      <c r="K43" s="37">
        <f>IF(Inmatning!K39=0,"",Inmatning!K39)</f>
      </c>
      <c r="L43" s="30" t="e">
        <f>VLOOKUP(Inmatning!$B$5,Inmatning!$A$70:$B$90,2,0)</f>
        <v>#N/A</v>
      </c>
      <c r="M43" s="30">
        <f>Inmatning!$B$6</f>
        <v>0</v>
      </c>
      <c r="P43" s="6" t="s">
        <v>101</v>
      </c>
      <c r="Q43" s="6" t="s">
        <v>112</v>
      </c>
      <c r="R43" s="6" t="s">
        <v>123</v>
      </c>
      <c r="S43" s="6" t="s">
        <v>134</v>
      </c>
      <c r="T43" s="6" t="s">
        <v>145</v>
      </c>
      <c r="U43" s="6" t="s">
        <v>156</v>
      </c>
      <c r="V43" s="6" t="s">
        <v>167</v>
      </c>
      <c r="W43" s="6" t="s">
        <v>178</v>
      </c>
    </row>
    <row r="44" spans="1:13" ht="15">
      <c r="A44" s="48" t="s">
        <v>81</v>
      </c>
      <c r="B44" s="49"/>
      <c r="C44" s="50"/>
      <c r="D44" s="38">
        <f>Inmatning!D40</f>
      </c>
      <c r="E44" s="38">
        <f>Inmatning!E40</f>
      </c>
      <c r="F44" s="38">
        <f>Inmatning!F40</f>
      </c>
      <c r="G44" s="38">
        <f>Inmatning!G40</f>
      </c>
      <c r="H44" s="38">
        <f>Inmatning!H40</f>
      </c>
      <c r="I44" s="38">
        <f>Inmatning!I40</f>
      </c>
      <c r="J44" s="38">
        <f>Inmatning!J40</f>
      </c>
      <c r="K44" s="38">
        <f>Inmatning!K40</f>
      </c>
      <c r="L44" s="30" t="e">
        <f>VLOOKUP(Inmatning!$B$5,Inmatning!$A$70:$B$90,2,0)</f>
        <v>#N/A</v>
      </c>
      <c r="M44" s="30">
        <f>Inmatning!$B$6</f>
        <v>0</v>
      </c>
    </row>
  </sheetData>
  <sheetProtection password="C604" sheet="1"/>
  <mergeCells count="4">
    <mergeCell ref="A1:K1"/>
    <mergeCell ref="A42:C42"/>
    <mergeCell ref="A43:C43"/>
    <mergeCell ref="A44:C44"/>
  </mergeCells>
  <dataValidations count="1">
    <dataValidation type="whole" allowBlank="1" showInputMessage="1" showErrorMessage="1" errorTitle="Felaktigt värde!" error="Ange endast heltal" sqref="D42:K44">
      <formula1>1</formula1>
      <formula2>1000000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Gjersvold</dc:creator>
  <cp:keywords/>
  <dc:description/>
  <cp:lastModifiedBy>Eken Nejdet</cp:lastModifiedBy>
  <cp:lastPrinted>2011-09-27T09:07:15Z</cp:lastPrinted>
  <dcterms:created xsi:type="dcterms:W3CDTF">2011-09-26T12:59:32Z</dcterms:created>
  <dcterms:modified xsi:type="dcterms:W3CDTF">2024-04-03T12:41:46Z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